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21600" windowHeight="9105" tabRatio="840"/>
  </bookViews>
  <sheets>
    <sheet name="Կոմունալ" sheetId="14" r:id="rId1"/>
    <sheet name="Նորաշեն" sheetId="11" r:id="rId2"/>
    <sheet name="Հնաբերդ" sheetId="5" r:id="rId3"/>
    <sheet name="Գեղաձոր" sheetId="12" r:id="rId4"/>
    <sheet name="Ծաղկահովիտ" sheetId="13" r:id="rId5"/>
  </sheets>
  <calcPr calcId="144525"/>
</workbook>
</file>

<file path=xl/calcChain.xml><?xml version="1.0" encoding="utf-8"?>
<calcChain xmlns="http://schemas.openxmlformats.org/spreadsheetml/2006/main">
  <c r="D52" i="14" l="1"/>
  <c r="E52" i="14"/>
  <c r="F52" i="14"/>
  <c r="F10" i="12" l="1"/>
  <c r="F11" i="12"/>
  <c r="F12" i="12"/>
  <c r="F13" i="12"/>
  <c r="F14" i="12"/>
  <c r="F15" i="12"/>
  <c r="F16" i="12"/>
  <c r="B11" i="12"/>
  <c r="B12" i="12" s="1"/>
  <c r="B13" i="12" s="1"/>
  <c r="B14" i="12" s="1"/>
  <c r="B15" i="12" s="1"/>
  <c r="B16" i="12" s="1"/>
  <c r="B10" i="12"/>
  <c r="C52" i="14" l="1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D4" i="14" s="1"/>
  <c r="F7" i="14"/>
  <c r="F17" i="13" l="1"/>
  <c r="F18" i="13"/>
  <c r="F19" i="13"/>
  <c r="F20" i="13"/>
  <c r="F21" i="13"/>
  <c r="B17" i="13"/>
  <c r="B18" i="13" s="1"/>
  <c r="B19" i="13" s="1"/>
  <c r="B20" i="13" s="1"/>
  <c r="B21" i="13" s="1"/>
  <c r="B22" i="13" s="1"/>
  <c r="B23" i="13" s="1"/>
  <c r="D17" i="12" l="1"/>
  <c r="F13" i="13" l="1"/>
  <c r="E5" i="5" l="1"/>
  <c r="B10" i="5"/>
  <c r="B11" i="5" s="1"/>
  <c r="B12" i="5" s="1"/>
  <c r="B13" i="5" s="1"/>
  <c r="B14" i="5" s="1"/>
  <c r="B15" i="5" s="1"/>
  <c r="B16" i="5" s="1"/>
  <c r="B17" i="5" s="1"/>
  <c r="B18" i="5" s="1"/>
  <c r="B19" i="5" s="1"/>
  <c r="E5" i="11" l="1"/>
  <c r="F10" i="11" l="1"/>
  <c r="F11" i="11"/>
  <c r="F12" i="11"/>
  <c r="F13" i="11"/>
  <c r="F14" i="11"/>
  <c r="F15" i="11"/>
  <c r="F16" i="11"/>
  <c r="F17" i="11"/>
  <c r="E24" i="13" l="1"/>
  <c r="D24" i="13"/>
  <c r="E5" i="13" s="1"/>
  <c r="F23" i="13"/>
  <c r="F22" i="13"/>
  <c r="F16" i="13"/>
  <c r="F15" i="13"/>
  <c r="F14" i="13"/>
  <c r="F12" i="13"/>
  <c r="F11" i="13"/>
  <c r="F10" i="13"/>
  <c r="B10" i="13"/>
  <c r="B11" i="13" s="1"/>
  <c r="B12" i="13" s="1"/>
  <c r="B13" i="13" s="1"/>
  <c r="B14" i="13" s="1"/>
  <c r="B15" i="13" s="1"/>
  <c r="B16" i="13" s="1"/>
  <c r="E6" i="13" s="1"/>
  <c r="F9" i="13"/>
  <c r="F24" i="13" l="1"/>
  <c r="F9" i="11"/>
  <c r="F18" i="11"/>
  <c r="F19" i="11"/>
  <c r="E17" i="12" l="1"/>
  <c r="E5" i="12"/>
  <c r="F9" i="12"/>
  <c r="E20" i="11"/>
  <c r="D20" i="11"/>
  <c r="E4" i="11" s="1"/>
  <c r="B9" i="11"/>
  <c r="F8" i="11"/>
  <c r="F17" i="12" l="1"/>
  <c r="E6" i="12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F20" i="11"/>
  <c r="F16" i="5" l="1"/>
  <c r="F9" i="5" l="1"/>
  <c r="F10" i="5"/>
  <c r="F11" i="5"/>
  <c r="F12" i="5"/>
  <c r="F13" i="5"/>
  <c r="F14" i="5"/>
  <c r="F15" i="5"/>
  <c r="F17" i="5"/>
  <c r="F18" i="5"/>
  <c r="F19" i="5"/>
  <c r="F8" i="5"/>
  <c r="F20" i="5" l="1"/>
  <c r="D20" i="5" l="1"/>
  <c r="E20" i="5" l="1"/>
  <c r="B9" i="5" l="1"/>
  <c r="E4" i="5" l="1"/>
</calcChain>
</file>

<file path=xl/sharedStrings.xml><?xml version="1.0" encoding="utf-8"?>
<sst xmlns="http://schemas.openxmlformats.org/spreadsheetml/2006/main" count="152" uniqueCount="53">
  <si>
    <t>Հ/Հ</t>
  </si>
  <si>
    <t>Հաստիքի անվանումը</t>
  </si>
  <si>
    <t>Ընդամենը</t>
  </si>
  <si>
    <t>Աշխատակիցների քանակը՝</t>
  </si>
  <si>
    <t>Հավաքարար</t>
  </si>
  <si>
    <t>Պաշտոնային դրույքաչափ</t>
  </si>
  <si>
    <t>Հաստիքային միավոր</t>
  </si>
  <si>
    <t>Տնօրեն</t>
  </si>
  <si>
    <t>Բուժքույր</t>
  </si>
  <si>
    <t>Հաշվապահ</t>
  </si>
  <si>
    <t>Խոհարար</t>
  </si>
  <si>
    <t>Խոհարարի օգնական</t>
  </si>
  <si>
    <t>Դաստիարակ</t>
  </si>
  <si>
    <t>Դաստիարակի օգնական</t>
  </si>
  <si>
    <t>Հաստիքային միավորը՝</t>
  </si>
  <si>
    <t>Մեթոդիստ՝ ուս. գծով տնօրենի տեղակալ</t>
  </si>
  <si>
    <t>Տնտեսվար</t>
  </si>
  <si>
    <t>Աշխատավարձ</t>
  </si>
  <si>
    <t>ՀՀ ԱՐԱԳԱԾՈՏՆԻ ՄԱՐԶԻ ԾԱՂԿԱՀՈՎԻՏ ՀԱՄԱՅՆՔԻ ՆՈՐԱՇԵՆ ԲՆԱԿԱՎԱՅՐԻ ՎԵԼԻԽԱՆ ՄՈւՔՈՅԱՆԻ ԱՆՎԱՆ ՄԱՆԿԱՊԱՐՏԵԶ ՀՈԱԿ-Ի ԿԱՌՈւՑՎԱԾՔԸ, ԱՇԽԱՏԱԿԻՑՆԵՐԻ ԹՎԱՔԱՆԱԿԸ, ՀԱՍՏԻՔԱՑՈՒՑԱԿԸ ԵՎ ՊԱՇՏՈՆԱՅԻՆ ԴՐՈՒՅՔԱՉԱՓԵՐԸ</t>
  </si>
  <si>
    <t>ՀՀ ԱՐԱԳԱԾՈՏՆԻ ՄԱՐԶԻ ԾԱՂԿԱՀՈՎԻՏ ՀԱՄԱՅՆՔԻ ՀՆԱԲԵՐԴ ԲՆԱԿԱՎԱՅՐԻ ՄԱՆԿԱՊԱՐՏԵԶ ՀՈԱԿ-Ի ԿԱՌՈւՑՎԱԾՔԸ, ԱՇԽԱՏԱԿԻՑՆԵՐԻ ԹՎԱՔԱՆԱԿԸ, ՀԱՍՏԻՔԱՑՈՒՑԱԿԸ ԵՎ ՊԱՇՏՈՆԱՅԻՆ ԴՐՈՒՅՔԱՉԱՓԵՐԸ</t>
  </si>
  <si>
    <t>ՀՀ ԱՐԱԳԱԾՈՏՆԻ ՄԱՐԶԻ ԾԱՂԿԱՀՈՎԻՏ ՀԱՄԱՅՆՔԻ ԾԱՂԿԱՀՈՎԻՏ ԲՆԱԿԱՎԱՅՐԻ ՄԱՆԿԱՊԱՐՏԵԶ ՀՈԱԿ-Ի ԿԱՌՈւՑՎԱԾՔԸ, ԱՇԽԱՏԱԿԻՑՆԵՐԻ ԹՎԱՔԱՆԱԿԸ, ՀԱՍՏԻՔԱՑՈւՑԱԿԸ ԵՎ ՊԱՇՏՈՆԱՅԻՆ ԴՐՈւՅՔԱՉԱՓԵՐԸ</t>
  </si>
  <si>
    <t>ԱՇԽԱՏԱԿԱԶՄԻ ՔԱՐՏՈւՂԱՐ՝                            ԱՐԱՅԻԿ ԱՎԵՏԻՍՅԱՆ</t>
  </si>
  <si>
    <t>ՀՀ ԱՐԱԳԱԾՈՏՆԻ ՄԱՐԶԻ ԾԱՂԿԱՀՈՎԻՏ ՀԱՄԱՅՆՔԻ ԳԵՂԱՁՈՐ ԲՆԱԿԱՎԱՅՐԻ ՅՈւՐԻԿ ԿԻՐԱԿՈՍՅԱՆԻ ԱՆՎԱՆ ՄԱՆԿԱՊԱՐՏԵԶ ՀՈԱԿ-Ի ԿԱՌՈւՑՎԱԾՔԸ, ԱՇԽԱՏԱԿԻՑՆԵՐԻ ԹՎԱՔԱՆԱԿԸ, ՀԱՍՏԻՔԱՑՈւՑԱԿԸ ԵՎ  ՊԱՇՏՈՆԱՅԻՆ ԴՐՈւՅՔԱՉԱՓԵՐԸ</t>
  </si>
  <si>
    <t>Հավելված 2</t>
  </si>
  <si>
    <t>Հավելված 3</t>
  </si>
  <si>
    <t>Հավելված 4</t>
  </si>
  <si>
    <t>Լվացարար</t>
  </si>
  <si>
    <t>Հավելված 5</t>
  </si>
  <si>
    <t>Հավելված 1</t>
  </si>
  <si>
    <t>Հաստատված է ՀՀ Արագածոտնի մարզի Ծաղկահովիտ համայնքի ավագանու ____.____.2026 թ-ի թիվ ____-Ն որոշմամբ</t>
  </si>
  <si>
    <t>ՀՀ ԱՐԱԳԱԾՈՏՆԻ ՄԱՐԶԻ ԾԱՂԿԱՀՈՎԻՏ ՀԱՄԱՅՆՔԻ «ԿՈՄՈւՆԱԼ ԾԱՌԱՅՈւԹՅՈւՆ» ՀՈԱԿ-Ի ԿԱՌՈւՑՎԱԾՔԸ, ԱՇԽԱՏԱԿԻՑՆԵՐԻ ԹՎԱՔԱՆԱԿԸ, ՀԱՍՏԻՔԱՑՈՒՑԱԿԸ ԵՎ ՊԱՇՏՈՆԱՅԻՆ ԴՐՈՒՅՔԱՉԱՓԵՐԸ</t>
  </si>
  <si>
    <t>Հավելավճար</t>
  </si>
  <si>
    <t>Աշխատավարձի չափը</t>
  </si>
  <si>
    <t>Ճարտարագետ</t>
  </si>
  <si>
    <t>Փականագործ</t>
  </si>
  <si>
    <t>Գործավար</t>
  </si>
  <si>
    <t>Ջրակարգավորող</t>
  </si>
  <si>
    <t>Զոդող</t>
  </si>
  <si>
    <t>Բանվոր</t>
  </si>
  <si>
    <t>Պահակ</t>
  </si>
  <si>
    <t>Անտառապահ</t>
  </si>
  <si>
    <t>Էքսկավատորավար-մեխանիկ</t>
  </si>
  <si>
    <t>Աղբահան մեքենայի մեխանիկ-վարորդ</t>
  </si>
  <si>
    <t>Գրեյդերավար-մեխանիկ</t>
  </si>
  <si>
    <t>Երթուղայինի մեխանիկ-վարորդ</t>
  </si>
  <si>
    <t>Բեռնատարի մեխանիկ-վարորդ</t>
  </si>
  <si>
    <t>Ասինիզացիոն ցիստեռնի մեխանիկ-վարորդ</t>
  </si>
  <si>
    <t>Բեռնամարդատարի մեխանիկ-վարորդ</t>
  </si>
  <si>
    <t>Ավտոաշտարակի մեխանիկ-վարորդ</t>
  </si>
  <si>
    <t>Ավտոպարկի պատասխանատու</t>
  </si>
  <si>
    <t>Էլեկտրիկ-էլեկտրամանտյոր</t>
  </si>
  <si>
    <t>ԱՇԽԱՏԱԿԱԶՄԻ ՔԱՐՏՈւՂԱՐ՝                                 ԱՐԱՅԻԿ ԱՎԵՏԻՍՅԱՆ</t>
  </si>
  <si>
    <t>Մեթոդիստ՝ ուսումնական գծով փոխտնօրեն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</si>
</sst>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Sylfaen"/>
      <family val="1"/>
    </font>
    <font>
      <sz val="11"/>
      <color theme="1"/>
      <name val="Sylfaen"/>
      <family val="1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  <charset val="204"/>
    </font>
    <font>
      <b/>
      <sz val="9"/>
      <color theme="1"/>
      <name val="Sylfaen"/>
      <family val="1"/>
    </font>
    <font>
      <u/>
      <sz val="9"/>
      <color theme="1"/>
      <name val="Sylfaen"/>
      <family val="1"/>
    </font>
    <font>
      <u/>
      <sz val="8"/>
      <color theme="1"/>
      <name val="Sylfaen"/>
      <family val="1"/>
    </font>
    <font>
      <sz val="9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right" vertical="center"/>
    </xf>
    <xf numFmtId="0" fontId="5" fillId="0" borderId="0" xfId="0" applyFont="1"/>
    <xf numFmtId="0" fontId="9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F52" sqref="F52"/>
    </sheetView>
  </sheetViews>
  <sheetFormatPr defaultColWidth="9.140625" defaultRowHeight="15" x14ac:dyDescent="0.25"/>
  <cols>
    <col min="1" max="1" width="3.7109375" style="30" customWidth="1"/>
    <col min="2" max="2" width="18.85546875" style="30" customWidth="1"/>
    <col min="3" max="3" width="14.5703125" style="30" customWidth="1"/>
    <col min="4" max="4" width="15.28515625" style="30" customWidth="1"/>
    <col min="5" max="5" width="13.28515625" style="30" customWidth="1"/>
    <col min="6" max="6" width="14.85546875" style="30" customWidth="1"/>
    <col min="7" max="16384" width="9.140625" style="30"/>
  </cols>
  <sheetData>
    <row r="1" spans="1:6" x14ac:dyDescent="0.25">
      <c r="A1" s="28"/>
      <c r="B1" s="28"/>
      <c r="C1" s="28"/>
      <c r="D1" s="28"/>
      <c r="E1" s="28"/>
      <c r="F1" s="29" t="s">
        <v>28</v>
      </c>
    </row>
    <row r="2" spans="1:6" ht="40.5" customHeight="1" x14ac:dyDescent="0.25">
      <c r="A2" s="28"/>
      <c r="B2" s="28"/>
      <c r="C2" s="28"/>
      <c r="D2" s="41" t="s">
        <v>29</v>
      </c>
      <c r="E2" s="41"/>
      <c r="F2" s="41"/>
    </row>
    <row r="3" spans="1:6" ht="53.25" customHeight="1" x14ac:dyDescent="0.25">
      <c r="A3" s="42" t="s">
        <v>30</v>
      </c>
      <c r="B3" s="42"/>
      <c r="C3" s="42"/>
      <c r="D3" s="42"/>
      <c r="E3" s="42"/>
      <c r="F3" s="42"/>
    </row>
    <row r="4" spans="1:6" ht="19.5" customHeight="1" x14ac:dyDescent="0.25">
      <c r="B4" s="43" t="s">
        <v>3</v>
      </c>
      <c r="C4" s="43"/>
      <c r="D4" s="31">
        <f>A51</f>
        <v>45</v>
      </c>
      <c r="E4" s="32"/>
    </row>
    <row r="6" spans="1:6" ht="34.5" customHeight="1" x14ac:dyDescent="0.25">
      <c r="A6" s="33" t="s">
        <v>0</v>
      </c>
      <c r="B6" s="33" t="s">
        <v>1</v>
      </c>
      <c r="C6" s="33" t="s">
        <v>6</v>
      </c>
      <c r="D6" s="33" t="s">
        <v>5</v>
      </c>
      <c r="E6" s="33" t="s">
        <v>31</v>
      </c>
      <c r="F6" s="33" t="s">
        <v>32</v>
      </c>
    </row>
    <row r="7" spans="1:6" x14ac:dyDescent="0.25">
      <c r="A7" s="34">
        <v>1</v>
      </c>
      <c r="B7" s="35" t="s">
        <v>7</v>
      </c>
      <c r="C7" s="34">
        <v>1</v>
      </c>
      <c r="D7" s="34">
        <v>230000</v>
      </c>
      <c r="E7" s="34">
        <v>0</v>
      </c>
      <c r="F7" s="36">
        <f>(C7*D7)+E7</f>
        <v>230000</v>
      </c>
    </row>
    <row r="8" spans="1:6" x14ac:dyDescent="0.25">
      <c r="A8" s="34">
        <f>A7+1</f>
        <v>2</v>
      </c>
      <c r="B8" s="35" t="s">
        <v>33</v>
      </c>
      <c r="C8" s="34">
        <v>1</v>
      </c>
      <c r="D8" s="34">
        <v>150000</v>
      </c>
      <c r="E8" s="34">
        <v>0</v>
      </c>
      <c r="F8" s="36">
        <f t="shared" ref="F8:F51" si="0">(C8*D8)+E8</f>
        <v>150000</v>
      </c>
    </row>
    <row r="9" spans="1:6" x14ac:dyDescent="0.25">
      <c r="A9" s="34">
        <f t="shared" ref="A9:A51" si="1">A8+1</f>
        <v>3</v>
      </c>
      <c r="B9" s="35" t="s">
        <v>34</v>
      </c>
      <c r="C9" s="34">
        <v>1</v>
      </c>
      <c r="D9" s="34">
        <v>130000</v>
      </c>
      <c r="E9" s="34">
        <v>0</v>
      </c>
      <c r="F9" s="36">
        <f t="shared" si="0"/>
        <v>130000</v>
      </c>
    </row>
    <row r="10" spans="1:6" x14ac:dyDescent="0.25">
      <c r="A10" s="34">
        <f t="shared" si="1"/>
        <v>4</v>
      </c>
      <c r="B10" s="35" t="s">
        <v>9</v>
      </c>
      <c r="C10" s="34">
        <v>1</v>
      </c>
      <c r="D10" s="34">
        <v>200000</v>
      </c>
      <c r="E10" s="34">
        <v>0</v>
      </c>
      <c r="F10" s="36">
        <f t="shared" si="0"/>
        <v>200000</v>
      </c>
    </row>
    <row r="11" spans="1:6" x14ac:dyDescent="0.25">
      <c r="A11" s="34">
        <f t="shared" si="1"/>
        <v>5</v>
      </c>
      <c r="B11" s="35" t="s">
        <v>35</v>
      </c>
      <c r="C11" s="34">
        <v>0.75</v>
      </c>
      <c r="D11" s="34">
        <v>116000</v>
      </c>
      <c r="E11" s="34">
        <v>0</v>
      </c>
      <c r="F11" s="36">
        <f t="shared" si="0"/>
        <v>87000</v>
      </c>
    </row>
    <row r="12" spans="1:6" x14ac:dyDescent="0.25">
      <c r="A12" s="34">
        <f t="shared" si="1"/>
        <v>6</v>
      </c>
      <c r="B12" s="35" t="s">
        <v>36</v>
      </c>
      <c r="C12" s="34">
        <v>1</v>
      </c>
      <c r="D12" s="34">
        <v>136000</v>
      </c>
      <c r="E12" s="34">
        <v>0</v>
      </c>
      <c r="F12" s="36">
        <f t="shared" si="0"/>
        <v>136000</v>
      </c>
    </row>
    <row r="13" spans="1:6" ht="18.75" customHeight="1" x14ac:dyDescent="0.25">
      <c r="A13" s="34">
        <f t="shared" si="1"/>
        <v>7</v>
      </c>
      <c r="B13" s="35" t="s">
        <v>36</v>
      </c>
      <c r="C13" s="34">
        <v>0.5</v>
      </c>
      <c r="D13" s="34">
        <v>116000</v>
      </c>
      <c r="E13" s="34">
        <v>0</v>
      </c>
      <c r="F13" s="36">
        <f t="shared" si="0"/>
        <v>58000</v>
      </c>
    </row>
    <row r="14" spans="1:6" ht="18.75" customHeight="1" x14ac:dyDescent="0.25">
      <c r="A14" s="34">
        <f t="shared" si="1"/>
        <v>8</v>
      </c>
      <c r="B14" s="35" t="s">
        <v>37</v>
      </c>
      <c r="C14" s="34">
        <v>1</v>
      </c>
      <c r="D14" s="34">
        <v>133000</v>
      </c>
      <c r="E14" s="34">
        <v>0</v>
      </c>
      <c r="F14" s="36">
        <f t="shared" si="0"/>
        <v>133000</v>
      </c>
    </row>
    <row r="15" spans="1:6" ht="18.75" customHeight="1" x14ac:dyDescent="0.25">
      <c r="A15" s="34">
        <f t="shared" si="1"/>
        <v>9</v>
      </c>
      <c r="B15" s="35" t="s">
        <v>38</v>
      </c>
      <c r="C15" s="34">
        <v>1</v>
      </c>
      <c r="D15" s="34">
        <v>136000</v>
      </c>
      <c r="E15" s="34">
        <v>0</v>
      </c>
      <c r="F15" s="36">
        <f t="shared" si="0"/>
        <v>136000</v>
      </c>
    </row>
    <row r="16" spans="1:6" ht="18.75" customHeight="1" x14ac:dyDescent="0.25">
      <c r="A16" s="34">
        <f t="shared" si="1"/>
        <v>10</v>
      </c>
      <c r="B16" s="35" t="s">
        <v>38</v>
      </c>
      <c r="C16" s="34">
        <v>1</v>
      </c>
      <c r="D16" s="34">
        <v>136000</v>
      </c>
      <c r="E16" s="34">
        <v>0</v>
      </c>
      <c r="F16" s="36">
        <f t="shared" si="0"/>
        <v>136000</v>
      </c>
    </row>
    <row r="17" spans="1:6" ht="18.75" customHeight="1" x14ac:dyDescent="0.25">
      <c r="A17" s="34">
        <f t="shared" si="1"/>
        <v>11</v>
      </c>
      <c r="B17" s="35" t="s">
        <v>38</v>
      </c>
      <c r="C17" s="34">
        <v>1</v>
      </c>
      <c r="D17" s="34">
        <v>136000</v>
      </c>
      <c r="E17" s="34">
        <v>0</v>
      </c>
      <c r="F17" s="36">
        <f t="shared" si="0"/>
        <v>136000</v>
      </c>
    </row>
    <row r="18" spans="1:6" ht="18.75" customHeight="1" x14ac:dyDescent="0.25">
      <c r="A18" s="34">
        <f t="shared" si="1"/>
        <v>12</v>
      </c>
      <c r="B18" s="35" t="s">
        <v>38</v>
      </c>
      <c r="C18" s="34">
        <v>1</v>
      </c>
      <c r="D18" s="34">
        <v>136000</v>
      </c>
      <c r="E18" s="34">
        <v>0</v>
      </c>
      <c r="F18" s="36">
        <f t="shared" si="0"/>
        <v>136000</v>
      </c>
    </row>
    <row r="19" spans="1:6" ht="18.75" customHeight="1" x14ac:dyDescent="0.25">
      <c r="A19" s="34">
        <f t="shared" si="1"/>
        <v>13</v>
      </c>
      <c r="B19" s="35" t="s">
        <v>38</v>
      </c>
      <c r="C19" s="34">
        <v>0.75</v>
      </c>
      <c r="D19" s="34">
        <v>116000</v>
      </c>
      <c r="E19" s="34">
        <v>0</v>
      </c>
      <c r="F19" s="36">
        <f t="shared" si="0"/>
        <v>87000</v>
      </c>
    </row>
    <row r="20" spans="1:6" ht="18.75" customHeight="1" x14ac:dyDescent="0.25">
      <c r="A20" s="34">
        <f t="shared" si="1"/>
        <v>14</v>
      </c>
      <c r="B20" s="35" t="s">
        <v>38</v>
      </c>
      <c r="C20" s="34">
        <v>0.75</v>
      </c>
      <c r="D20" s="34">
        <v>116000</v>
      </c>
      <c r="E20" s="34">
        <v>0</v>
      </c>
      <c r="F20" s="36">
        <f t="shared" si="0"/>
        <v>87000</v>
      </c>
    </row>
    <row r="21" spans="1:6" ht="18.75" customHeight="1" x14ac:dyDescent="0.25">
      <c r="A21" s="34">
        <f t="shared" si="1"/>
        <v>15</v>
      </c>
      <c r="B21" s="35" t="s">
        <v>38</v>
      </c>
      <c r="C21" s="34">
        <v>0.75</v>
      </c>
      <c r="D21" s="34">
        <v>116000</v>
      </c>
      <c r="E21" s="34">
        <v>0</v>
      </c>
      <c r="F21" s="36">
        <f t="shared" si="0"/>
        <v>87000</v>
      </c>
    </row>
    <row r="22" spans="1:6" ht="18.75" customHeight="1" x14ac:dyDescent="0.25">
      <c r="A22" s="34">
        <f t="shared" si="1"/>
        <v>16</v>
      </c>
      <c r="B22" s="35" t="s">
        <v>38</v>
      </c>
      <c r="C22" s="34">
        <v>0.75</v>
      </c>
      <c r="D22" s="34">
        <v>116000</v>
      </c>
      <c r="E22" s="34">
        <v>0</v>
      </c>
      <c r="F22" s="36">
        <f t="shared" si="0"/>
        <v>87000</v>
      </c>
    </row>
    <row r="23" spans="1:6" ht="18.75" customHeight="1" x14ac:dyDescent="0.25">
      <c r="A23" s="34">
        <f t="shared" si="1"/>
        <v>17</v>
      </c>
      <c r="B23" s="35" t="s">
        <v>38</v>
      </c>
      <c r="C23" s="34">
        <v>0.75</v>
      </c>
      <c r="D23" s="34">
        <v>116000</v>
      </c>
      <c r="E23" s="34">
        <v>0</v>
      </c>
      <c r="F23" s="36">
        <f t="shared" si="0"/>
        <v>87000</v>
      </c>
    </row>
    <row r="24" spans="1:6" ht="18.75" customHeight="1" x14ac:dyDescent="0.25">
      <c r="A24" s="34">
        <f t="shared" si="1"/>
        <v>18</v>
      </c>
      <c r="B24" s="35" t="s">
        <v>38</v>
      </c>
      <c r="C24" s="34">
        <v>0.5</v>
      </c>
      <c r="D24" s="34">
        <v>121000</v>
      </c>
      <c r="E24" s="34">
        <v>0</v>
      </c>
      <c r="F24" s="36">
        <f t="shared" si="0"/>
        <v>60500</v>
      </c>
    </row>
    <row r="25" spans="1:6" ht="18.75" customHeight="1" x14ac:dyDescent="0.25">
      <c r="A25" s="34">
        <f t="shared" si="1"/>
        <v>19</v>
      </c>
      <c r="B25" s="35" t="s">
        <v>38</v>
      </c>
      <c r="C25" s="34">
        <v>0.75</v>
      </c>
      <c r="D25" s="34">
        <v>121000</v>
      </c>
      <c r="E25" s="34">
        <v>0</v>
      </c>
      <c r="F25" s="36">
        <f t="shared" si="0"/>
        <v>90750</v>
      </c>
    </row>
    <row r="26" spans="1:6" ht="18.75" customHeight="1" x14ac:dyDescent="0.25">
      <c r="A26" s="34">
        <f t="shared" si="1"/>
        <v>20</v>
      </c>
      <c r="B26" s="35" t="s">
        <v>38</v>
      </c>
      <c r="C26" s="34">
        <v>0.5</v>
      </c>
      <c r="D26" s="34">
        <v>121000</v>
      </c>
      <c r="E26" s="34">
        <v>0</v>
      </c>
      <c r="F26" s="36">
        <f t="shared" si="0"/>
        <v>60500</v>
      </c>
    </row>
    <row r="27" spans="1:6" ht="18.75" customHeight="1" x14ac:dyDescent="0.25">
      <c r="A27" s="34">
        <f t="shared" si="1"/>
        <v>21</v>
      </c>
      <c r="B27" s="35" t="s">
        <v>4</v>
      </c>
      <c r="C27" s="34">
        <v>0.5</v>
      </c>
      <c r="D27" s="34">
        <v>121000</v>
      </c>
      <c r="E27" s="34">
        <v>0</v>
      </c>
      <c r="F27" s="36">
        <f t="shared" si="0"/>
        <v>60500</v>
      </c>
    </row>
    <row r="28" spans="1:6" ht="18.75" customHeight="1" x14ac:dyDescent="0.25">
      <c r="A28" s="34">
        <f t="shared" si="1"/>
        <v>22</v>
      </c>
      <c r="B28" s="35" t="s">
        <v>4</v>
      </c>
      <c r="C28" s="34">
        <v>0.5</v>
      </c>
      <c r="D28" s="34">
        <v>121000</v>
      </c>
      <c r="E28" s="34">
        <v>0</v>
      </c>
      <c r="F28" s="36">
        <f t="shared" si="0"/>
        <v>60500</v>
      </c>
    </row>
    <row r="29" spans="1:6" ht="18.75" customHeight="1" x14ac:dyDescent="0.25">
      <c r="A29" s="34">
        <f t="shared" si="1"/>
        <v>23</v>
      </c>
      <c r="B29" s="35" t="s">
        <v>4</v>
      </c>
      <c r="C29" s="34">
        <v>0.5</v>
      </c>
      <c r="D29" s="34">
        <v>121000</v>
      </c>
      <c r="E29" s="34">
        <v>0</v>
      </c>
      <c r="F29" s="36">
        <f t="shared" si="0"/>
        <v>60500</v>
      </c>
    </row>
    <row r="30" spans="1:6" ht="18.75" customHeight="1" x14ac:dyDescent="0.25">
      <c r="A30" s="34">
        <f t="shared" si="1"/>
        <v>24</v>
      </c>
      <c r="B30" s="35" t="s">
        <v>4</v>
      </c>
      <c r="C30" s="34">
        <v>0.5</v>
      </c>
      <c r="D30" s="34">
        <v>121000</v>
      </c>
      <c r="E30" s="34">
        <v>0</v>
      </c>
      <c r="F30" s="36">
        <f t="shared" si="0"/>
        <v>60500</v>
      </c>
    </row>
    <row r="31" spans="1:6" ht="18.75" customHeight="1" x14ac:dyDescent="0.25">
      <c r="A31" s="34">
        <f t="shared" si="1"/>
        <v>25</v>
      </c>
      <c r="B31" s="35" t="s">
        <v>4</v>
      </c>
      <c r="C31" s="34">
        <v>0.5</v>
      </c>
      <c r="D31" s="34">
        <v>121000</v>
      </c>
      <c r="E31" s="34">
        <v>0</v>
      </c>
      <c r="F31" s="36">
        <f t="shared" si="0"/>
        <v>60500</v>
      </c>
    </row>
    <row r="32" spans="1:6" ht="18.75" customHeight="1" x14ac:dyDescent="0.25">
      <c r="A32" s="34">
        <f t="shared" si="1"/>
        <v>26</v>
      </c>
      <c r="B32" s="35" t="s">
        <v>4</v>
      </c>
      <c r="C32" s="34">
        <v>0.5</v>
      </c>
      <c r="D32" s="34">
        <v>121000</v>
      </c>
      <c r="E32" s="34">
        <v>0</v>
      </c>
      <c r="F32" s="36">
        <f t="shared" si="0"/>
        <v>60500</v>
      </c>
    </row>
    <row r="33" spans="1:6" ht="18.75" customHeight="1" x14ac:dyDescent="0.25">
      <c r="A33" s="34">
        <f t="shared" si="1"/>
        <v>27</v>
      </c>
      <c r="B33" s="35" t="s">
        <v>4</v>
      </c>
      <c r="C33" s="34">
        <v>0.5</v>
      </c>
      <c r="D33" s="34">
        <v>121000</v>
      </c>
      <c r="E33" s="34">
        <v>0</v>
      </c>
      <c r="F33" s="36">
        <f t="shared" si="0"/>
        <v>60500</v>
      </c>
    </row>
    <row r="34" spans="1:6" ht="18.75" customHeight="1" x14ac:dyDescent="0.25">
      <c r="A34" s="34">
        <f t="shared" si="1"/>
        <v>28</v>
      </c>
      <c r="B34" s="35" t="s">
        <v>4</v>
      </c>
      <c r="C34" s="34">
        <v>0.5</v>
      </c>
      <c r="D34" s="34">
        <v>121000</v>
      </c>
      <c r="E34" s="34">
        <v>0</v>
      </c>
      <c r="F34" s="36">
        <f t="shared" si="0"/>
        <v>60500</v>
      </c>
    </row>
    <row r="35" spans="1:6" ht="18.75" customHeight="1" x14ac:dyDescent="0.25">
      <c r="A35" s="34">
        <f t="shared" si="1"/>
        <v>29</v>
      </c>
      <c r="B35" s="35" t="s">
        <v>4</v>
      </c>
      <c r="C35" s="34">
        <v>0.75</v>
      </c>
      <c r="D35" s="34">
        <v>121000</v>
      </c>
      <c r="E35" s="34">
        <v>0</v>
      </c>
      <c r="F35" s="36">
        <f t="shared" si="0"/>
        <v>90750</v>
      </c>
    </row>
    <row r="36" spans="1:6" ht="18.75" customHeight="1" x14ac:dyDescent="0.25">
      <c r="A36" s="34">
        <f t="shared" si="1"/>
        <v>30</v>
      </c>
      <c r="B36" s="35" t="s">
        <v>39</v>
      </c>
      <c r="C36" s="34">
        <v>1</v>
      </c>
      <c r="D36" s="34">
        <v>116000</v>
      </c>
      <c r="E36" s="34">
        <v>0</v>
      </c>
      <c r="F36" s="36">
        <f t="shared" si="0"/>
        <v>116000</v>
      </c>
    </row>
    <row r="37" spans="1:6" ht="18.75" customHeight="1" x14ac:dyDescent="0.25">
      <c r="A37" s="34">
        <f t="shared" si="1"/>
        <v>31</v>
      </c>
      <c r="B37" s="35" t="s">
        <v>39</v>
      </c>
      <c r="C37" s="34">
        <v>0.75</v>
      </c>
      <c r="D37" s="34">
        <v>116000</v>
      </c>
      <c r="E37" s="34">
        <v>0</v>
      </c>
      <c r="F37" s="36">
        <f t="shared" si="0"/>
        <v>87000</v>
      </c>
    </row>
    <row r="38" spans="1:6" x14ac:dyDescent="0.25">
      <c r="A38" s="34">
        <f t="shared" si="1"/>
        <v>32</v>
      </c>
      <c r="B38" s="35" t="s">
        <v>39</v>
      </c>
      <c r="C38" s="34">
        <v>0.75</v>
      </c>
      <c r="D38" s="34">
        <v>116000</v>
      </c>
      <c r="E38" s="34">
        <v>0</v>
      </c>
      <c r="F38" s="36">
        <f t="shared" si="0"/>
        <v>87000</v>
      </c>
    </row>
    <row r="39" spans="1:6" x14ac:dyDescent="0.25">
      <c r="A39" s="34">
        <f t="shared" si="1"/>
        <v>33</v>
      </c>
      <c r="B39" s="35" t="s">
        <v>39</v>
      </c>
      <c r="C39" s="34">
        <v>0.75</v>
      </c>
      <c r="D39" s="34">
        <v>116000</v>
      </c>
      <c r="E39" s="34">
        <v>0</v>
      </c>
      <c r="F39" s="36">
        <f t="shared" si="0"/>
        <v>87000</v>
      </c>
    </row>
    <row r="40" spans="1:6" x14ac:dyDescent="0.25">
      <c r="A40" s="34">
        <f t="shared" si="1"/>
        <v>34</v>
      </c>
      <c r="B40" s="35" t="s">
        <v>40</v>
      </c>
      <c r="C40" s="34">
        <v>0.5</v>
      </c>
      <c r="D40" s="34">
        <v>121000</v>
      </c>
      <c r="E40" s="34">
        <v>0</v>
      </c>
      <c r="F40" s="36">
        <f t="shared" si="0"/>
        <v>60500</v>
      </c>
    </row>
    <row r="41" spans="1:6" ht="25.5" x14ac:dyDescent="0.25">
      <c r="A41" s="34">
        <f t="shared" si="1"/>
        <v>35</v>
      </c>
      <c r="B41" s="35" t="s">
        <v>41</v>
      </c>
      <c r="C41" s="34">
        <v>1</v>
      </c>
      <c r="D41" s="34">
        <v>130000</v>
      </c>
      <c r="E41" s="34">
        <v>0</v>
      </c>
      <c r="F41" s="36">
        <f t="shared" si="0"/>
        <v>130000</v>
      </c>
    </row>
    <row r="42" spans="1:6" ht="25.5" x14ac:dyDescent="0.25">
      <c r="A42" s="34">
        <f t="shared" si="1"/>
        <v>36</v>
      </c>
      <c r="B42" s="35" t="s">
        <v>42</v>
      </c>
      <c r="C42" s="34">
        <v>1</v>
      </c>
      <c r="D42" s="34">
        <v>120000</v>
      </c>
      <c r="E42" s="34">
        <v>0</v>
      </c>
      <c r="F42" s="36">
        <f t="shared" si="0"/>
        <v>120000</v>
      </c>
    </row>
    <row r="43" spans="1:6" ht="25.5" x14ac:dyDescent="0.25">
      <c r="A43" s="34">
        <f t="shared" si="1"/>
        <v>37</v>
      </c>
      <c r="B43" s="35" t="s">
        <v>43</v>
      </c>
      <c r="C43" s="34">
        <v>1</v>
      </c>
      <c r="D43" s="34">
        <v>120000</v>
      </c>
      <c r="E43" s="34">
        <v>0</v>
      </c>
      <c r="F43" s="36">
        <f t="shared" si="0"/>
        <v>120000</v>
      </c>
    </row>
    <row r="44" spans="1:6" ht="25.5" x14ac:dyDescent="0.25">
      <c r="A44" s="34">
        <f t="shared" si="1"/>
        <v>38</v>
      </c>
      <c r="B44" s="35" t="s">
        <v>44</v>
      </c>
      <c r="C44" s="34">
        <v>1</v>
      </c>
      <c r="D44" s="34">
        <v>120000</v>
      </c>
      <c r="E44" s="34">
        <v>0</v>
      </c>
      <c r="F44" s="36">
        <f t="shared" si="0"/>
        <v>120000</v>
      </c>
    </row>
    <row r="45" spans="1:6" ht="25.5" x14ac:dyDescent="0.25">
      <c r="A45" s="34">
        <f t="shared" si="1"/>
        <v>39</v>
      </c>
      <c r="B45" s="35" t="s">
        <v>44</v>
      </c>
      <c r="C45" s="34">
        <v>1</v>
      </c>
      <c r="D45" s="34">
        <v>120000</v>
      </c>
      <c r="E45" s="34">
        <v>0</v>
      </c>
      <c r="F45" s="36">
        <f t="shared" si="0"/>
        <v>120000</v>
      </c>
    </row>
    <row r="46" spans="1:6" ht="25.5" x14ac:dyDescent="0.25">
      <c r="A46" s="34">
        <f t="shared" si="1"/>
        <v>40</v>
      </c>
      <c r="B46" s="35" t="s">
        <v>45</v>
      </c>
      <c r="C46" s="34">
        <v>1</v>
      </c>
      <c r="D46" s="34">
        <v>120000</v>
      </c>
      <c r="E46" s="34">
        <v>0</v>
      </c>
      <c r="F46" s="36">
        <f t="shared" si="0"/>
        <v>120000</v>
      </c>
    </row>
    <row r="47" spans="1:6" ht="38.25" x14ac:dyDescent="0.25">
      <c r="A47" s="34">
        <f t="shared" si="1"/>
        <v>41</v>
      </c>
      <c r="B47" s="35" t="s">
        <v>46</v>
      </c>
      <c r="C47" s="34">
        <v>1</v>
      </c>
      <c r="D47" s="34">
        <v>150000</v>
      </c>
      <c r="E47" s="34">
        <v>0</v>
      </c>
      <c r="F47" s="36">
        <f t="shared" si="0"/>
        <v>150000</v>
      </c>
    </row>
    <row r="48" spans="1:6" ht="25.5" x14ac:dyDescent="0.25">
      <c r="A48" s="34">
        <f t="shared" si="1"/>
        <v>42</v>
      </c>
      <c r="B48" s="35" t="s">
        <v>47</v>
      </c>
      <c r="C48" s="34">
        <v>1</v>
      </c>
      <c r="D48" s="34">
        <v>140000</v>
      </c>
      <c r="E48" s="34">
        <v>0</v>
      </c>
      <c r="F48" s="36">
        <f t="shared" si="0"/>
        <v>140000</v>
      </c>
    </row>
    <row r="49" spans="1:6" ht="25.5" x14ac:dyDescent="0.25">
      <c r="A49" s="34">
        <f t="shared" si="1"/>
        <v>43</v>
      </c>
      <c r="B49" s="35" t="s">
        <v>48</v>
      </c>
      <c r="C49" s="34">
        <v>1</v>
      </c>
      <c r="D49" s="34">
        <v>120000</v>
      </c>
      <c r="E49" s="34">
        <v>0</v>
      </c>
      <c r="F49" s="36">
        <f t="shared" si="0"/>
        <v>120000</v>
      </c>
    </row>
    <row r="50" spans="1:6" ht="25.5" x14ac:dyDescent="0.25">
      <c r="A50" s="34">
        <f t="shared" si="1"/>
        <v>44</v>
      </c>
      <c r="B50" s="35" t="s">
        <v>49</v>
      </c>
      <c r="C50" s="34">
        <v>1</v>
      </c>
      <c r="D50" s="34">
        <v>113000</v>
      </c>
      <c r="E50" s="34">
        <v>0</v>
      </c>
      <c r="F50" s="36">
        <f t="shared" si="0"/>
        <v>113000</v>
      </c>
    </row>
    <row r="51" spans="1:6" ht="25.5" x14ac:dyDescent="0.25">
      <c r="A51" s="34">
        <f t="shared" si="1"/>
        <v>45</v>
      </c>
      <c r="B51" s="35" t="s">
        <v>50</v>
      </c>
      <c r="C51" s="34">
        <v>0.75</v>
      </c>
      <c r="D51" s="34">
        <v>116000</v>
      </c>
      <c r="E51" s="34">
        <v>0</v>
      </c>
      <c r="F51" s="36">
        <f t="shared" si="0"/>
        <v>87000</v>
      </c>
    </row>
    <row r="52" spans="1:6" ht="21" customHeight="1" x14ac:dyDescent="0.25">
      <c r="A52" s="44" t="s">
        <v>2</v>
      </c>
      <c r="B52" s="44"/>
      <c r="C52" s="37">
        <f>SUM(C7:C51)</f>
        <v>36</v>
      </c>
      <c r="D52" s="40">
        <f t="shared" ref="D52:F52" si="2">SUM(D7:D51)</f>
        <v>5741000</v>
      </c>
      <c r="E52" s="40">
        <f t="shared" si="2"/>
        <v>0</v>
      </c>
      <c r="F52" s="38">
        <f t="shared" si="2"/>
        <v>4667000</v>
      </c>
    </row>
    <row r="53" spans="1:6" x14ac:dyDescent="0.25">
      <c r="A53" s="39"/>
      <c r="B53" s="39"/>
      <c r="C53" s="39"/>
      <c r="D53" s="39"/>
      <c r="E53" s="39"/>
      <c r="F53" s="39"/>
    </row>
    <row r="54" spans="1:6" x14ac:dyDescent="0.25">
      <c r="A54" s="45" t="s">
        <v>51</v>
      </c>
      <c r="B54" s="45"/>
      <c r="C54" s="45"/>
      <c r="D54" s="45"/>
      <c r="E54" s="45"/>
      <c r="F54" s="45"/>
    </row>
  </sheetData>
  <mergeCells count="5">
    <mergeCell ref="D2:F2"/>
    <mergeCell ref="A3:F3"/>
    <mergeCell ref="B4:C4"/>
    <mergeCell ref="A52:B52"/>
    <mergeCell ref="A54:F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J19" sqref="J19"/>
    </sheetView>
  </sheetViews>
  <sheetFormatPr defaultRowHeight="15" x14ac:dyDescent="0.25"/>
  <cols>
    <col min="1" max="1" width="9.140625" style="6"/>
    <col min="2" max="2" width="4.140625" style="6" bestFit="1" customWidth="1"/>
    <col min="3" max="3" width="22.42578125" style="6" bestFit="1" customWidth="1"/>
    <col min="4" max="4" width="13" style="6" customWidth="1"/>
    <col min="5" max="5" width="13.85546875" style="6" customWidth="1"/>
    <col min="6" max="6" width="16" style="6" customWidth="1"/>
    <col min="7" max="16384" width="9.140625" style="6"/>
  </cols>
  <sheetData>
    <row r="1" spans="2:6" x14ac:dyDescent="0.25">
      <c r="F1" s="26" t="s">
        <v>23</v>
      </c>
    </row>
    <row r="2" spans="2:6" ht="59.25" customHeight="1" x14ac:dyDescent="0.25">
      <c r="B2" s="1"/>
      <c r="C2" s="1"/>
      <c r="D2" s="1"/>
      <c r="E2" s="47" t="s">
        <v>29</v>
      </c>
      <c r="F2" s="47"/>
    </row>
    <row r="3" spans="2:6" ht="50.25" customHeight="1" x14ac:dyDescent="0.25">
      <c r="B3" s="48" t="s">
        <v>18</v>
      </c>
      <c r="C3" s="48"/>
      <c r="D3" s="48"/>
      <c r="E3" s="48"/>
      <c r="F3" s="48"/>
    </row>
    <row r="4" spans="2:6" x14ac:dyDescent="0.25">
      <c r="B4" s="23"/>
      <c r="C4" s="49" t="s">
        <v>14</v>
      </c>
      <c r="D4" s="49"/>
      <c r="E4" s="2">
        <f>D20</f>
        <v>10</v>
      </c>
      <c r="F4" s="3"/>
    </row>
    <row r="5" spans="2:6" x14ac:dyDescent="0.25">
      <c r="B5" s="1"/>
      <c r="C5" s="50" t="s">
        <v>3</v>
      </c>
      <c r="D5" s="50"/>
      <c r="E5" s="4">
        <f>B19</f>
        <v>12</v>
      </c>
      <c r="F5" s="5"/>
    </row>
    <row r="6" spans="2:6" ht="17.25" customHeight="1" x14ac:dyDescent="0.25">
      <c r="B6" s="1"/>
      <c r="C6" s="1"/>
      <c r="D6" s="1"/>
      <c r="E6" s="1"/>
      <c r="F6" s="1"/>
    </row>
    <row r="7" spans="2:6" ht="31.5" customHeight="1" x14ac:dyDescent="0.25">
      <c r="B7" s="7" t="s">
        <v>0</v>
      </c>
      <c r="C7" s="7" t="s">
        <v>1</v>
      </c>
      <c r="D7" s="7" t="s">
        <v>6</v>
      </c>
      <c r="E7" s="7" t="s">
        <v>5</v>
      </c>
      <c r="F7" s="7" t="s">
        <v>17</v>
      </c>
    </row>
    <row r="8" spans="2:6" ht="18.75" customHeight="1" x14ac:dyDescent="0.25">
      <c r="B8" s="9">
        <v>1</v>
      </c>
      <c r="C8" s="10" t="s">
        <v>7</v>
      </c>
      <c r="D8" s="9">
        <v>1</v>
      </c>
      <c r="E8" s="11">
        <v>190000</v>
      </c>
      <c r="F8" s="11">
        <f>D8*E8</f>
        <v>190000</v>
      </c>
    </row>
    <row r="9" spans="2:6" ht="30.75" customHeight="1" x14ac:dyDescent="0.25">
      <c r="B9" s="9">
        <f>B8+1</f>
        <v>2</v>
      </c>
      <c r="C9" s="10" t="s">
        <v>15</v>
      </c>
      <c r="D9" s="9">
        <v>0.75</v>
      </c>
      <c r="E9" s="11">
        <v>190000</v>
      </c>
      <c r="F9" s="11">
        <f t="shared" ref="F9:F19" si="0">D9*E9</f>
        <v>142500</v>
      </c>
    </row>
    <row r="10" spans="2:6" x14ac:dyDescent="0.25">
      <c r="B10" s="9">
        <f t="shared" ref="B10:B16" si="1">B9+1</f>
        <v>3</v>
      </c>
      <c r="C10" s="10" t="s">
        <v>8</v>
      </c>
      <c r="D10" s="9">
        <v>0.75</v>
      </c>
      <c r="E10" s="11">
        <v>190000</v>
      </c>
      <c r="F10" s="11">
        <f t="shared" si="0"/>
        <v>142500</v>
      </c>
    </row>
    <row r="11" spans="2:6" ht="13.5" customHeight="1" x14ac:dyDescent="0.25">
      <c r="B11" s="9">
        <f t="shared" si="1"/>
        <v>4</v>
      </c>
      <c r="C11" s="10" t="s">
        <v>9</v>
      </c>
      <c r="D11" s="9">
        <v>0.75</v>
      </c>
      <c r="E11" s="11">
        <v>190000</v>
      </c>
      <c r="F11" s="11">
        <f t="shared" si="0"/>
        <v>142500</v>
      </c>
    </row>
    <row r="12" spans="2:6" ht="13.5" customHeight="1" x14ac:dyDescent="0.25">
      <c r="B12" s="9">
        <f t="shared" si="1"/>
        <v>5</v>
      </c>
      <c r="C12" s="10" t="s">
        <v>16</v>
      </c>
      <c r="D12" s="9">
        <v>0.75</v>
      </c>
      <c r="E12" s="11">
        <v>170000</v>
      </c>
      <c r="F12" s="11">
        <f t="shared" si="0"/>
        <v>127500</v>
      </c>
    </row>
    <row r="13" spans="2:6" ht="13.5" customHeight="1" x14ac:dyDescent="0.25">
      <c r="B13" s="9">
        <f t="shared" si="1"/>
        <v>6</v>
      </c>
      <c r="C13" s="10" t="s">
        <v>10</v>
      </c>
      <c r="D13" s="9">
        <v>1</v>
      </c>
      <c r="E13" s="11">
        <v>170000</v>
      </c>
      <c r="F13" s="11">
        <f t="shared" si="0"/>
        <v>170000</v>
      </c>
    </row>
    <row r="14" spans="2:6" ht="13.5" customHeight="1" x14ac:dyDescent="0.25">
      <c r="B14" s="9">
        <f t="shared" si="1"/>
        <v>7</v>
      </c>
      <c r="C14" s="10" t="s">
        <v>11</v>
      </c>
      <c r="D14" s="9">
        <v>0.75</v>
      </c>
      <c r="E14" s="11">
        <v>170000</v>
      </c>
      <c r="F14" s="11">
        <f t="shared" si="0"/>
        <v>127500</v>
      </c>
    </row>
    <row r="15" spans="2:6" ht="13.5" customHeight="1" x14ac:dyDescent="0.25">
      <c r="B15" s="9">
        <f t="shared" si="1"/>
        <v>8</v>
      </c>
      <c r="C15" s="10" t="s">
        <v>4</v>
      </c>
      <c r="D15" s="9">
        <v>0.75</v>
      </c>
      <c r="E15" s="11">
        <v>170000</v>
      </c>
      <c r="F15" s="11">
        <f t="shared" si="0"/>
        <v>127500</v>
      </c>
    </row>
    <row r="16" spans="2:6" ht="13.5" customHeight="1" x14ac:dyDescent="0.25">
      <c r="B16" s="9">
        <f t="shared" si="1"/>
        <v>9</v>
      </c>
      <c r="C16" s="10" t="s">
        <v>12</v>
      </c>
      <c r="D16" s="9">
        <v>1</v>
      </c>
      <c r="E16" s="11">
        <v>170000</v>
      </c>
      <c r="F16" s="11">
        <f t="shared" si="0"/>
        <v>170000</v>
      </c>
    </row>
    <row r="17" spans="1:7" ht="13.5" customHeight="1" x14ac:dyDescent="0.25">
      <c r="B17" s="9">
        <f t="shared" ref="B17:B19" si="2">B16+1</f>
        <v>10</v>
      </c>
      <c r="C17" s="10" t="s">
        <v>12</v>
      </c>
      <c r="D17" s="9">
        <v>1</v>
      </c>
      <c r="E17" s="11">
        <v>170000</v>
      </c>
      <c r="F17" s="11">
        <f t="shared" si="0"/>
        <v>170000</v>
      </c>
    </row>
    <row r="18" spans="1:7" ht="13.5" customHeight="1" x14ac:dyDescent="0.25">
      <c r="B18" s="9">
        <f t="shared" si="2"/>
        <v>11</v>
      </c>
      <c r="C18" s="10" t="s">
        <v>13</v>
      </c>
      <c r="D18" s="9">
        <v>0.75</v>
      </c>
      <c r="E18" s="11">
        <v>170000</v>
      </c>
      <c r="F18" s="11">
        <f t="shared" si="0"/>
        <v>127500</v>
      </c>
    </row>
    <row r="19" spans="1:7" ht="13.5" customHeight="1" x14ac:dyDescent="0.25">
      <c r="B19" s="9">
        <f t="shared" si="2"/>
        <v>12</v>
      </c>
      <c r="C19" s="10" t="s">
        <v>13</v>
      </c>
      <c r="D19" s="9">
        <v>0.75</v>
      </c>
      <c r="E19" s="11">
        <v>170000</v>
      </c>
      <c r="F19" s="11">
        <f t="shared" si="0"/>
        <v>127500</v>
      </c>
    </row>
    <row r="20" spans="1:7" ht="24.75" customHeight="1" x14ac:dyDescent="0.25">
      <c r="B20" s="51" t="s">
        <v>2</v>
      </c>
      <c r="C20" s="52"/>
      <c r="D20" s="25">
        <f>SUM(D8:D19)</f>
        <v>10</v>
      </c>
      <c r="E20" s="25">
        <f>SUM(E8:E19)</f>
        <v>2120000</v>
      </c>
      <c r="F20" s="25">
        <f>SUM(F8:F19)</f>
        <v>1765000</v>
      </c>
    </row>
    <row r="21" spans="1:7" x14ac:dyDescent="0.25">
      <c r="B21" s="1"/>
      <c r="C21" s="1"/>
      <c r="D21" s="1"/>
      <c r="E21" s="1"/>
      <c r="F21" s="1"/>
    </row>
    <row r="23" spans="1:7" x14ac:dyDescent="0.25">
      <c r="A23" s="46" t="s">
        <v>21</v>
      </c>
      <c r="B23" s="46"/>
      <c r="C23" s="46"/>
      <c r="D23" s="46"/>
      <c r="E23" s="46"/>
      <c r="F23" s="46"/>
      <c r="G23" s="46"/>
    </row>
  </sheetData>
  <mergeCells count="6">
    <mergeCell ref="A23:G23"/>
    <mergeCell ref="E2:F2"/>
    <mergeCell ref="B3:F3"/>
    <mergeCell ref="C4:D4"/>
    <mergeCell ref="C5:D5"/>
    <mergeCell ref="B20:C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E12" sqref="E12:E19"/>
    </sheetView>
  </sheetViews>
  <sheetFormatPr defaultRowHeight="15" x14ac:dyDescent="0.25"/>
  <cols>
    <col min="1" max="1" width="9.140625" style="6"/>
    <col min="2" max="2" width="4.140625" style="6" bestFit="1" customWidth="1"/>
    <col min="3" max="3" width="25" style="6" customWidth="1"/>
    <col min="4" max="4" width="14.140625" style="6" customWidth="1"/>
    <col min="5" max="5" width="15.42578125" style="6" customWidth="1"/>
    <col min="6" max="6" width="16.140625" style="6" customWidth="1"/>
    <col min="7" max="16384" width="9.140625" style="6"/>
  </cols>
  <sheetData>
    <row r="1" spans="2:6" x14ac:dyDescent="0.25">
      <c r="F1" s="27" t="s">
        <v>24</v>
      </c>
    </row>
    <row r="2" spans="2:6" ht="49.5" customHeight="1" x14ac:dyDescent="0.25">
      <c r="B2" s="1"/>
      <c r="C2" s="1"/>
      <c r="D2" s="1"/>
      <c r="E2" s="47" t="s">
        <v>29</v>
      </c>
      <c r="F2" s="47"/>
    </row>
    <row r="3" spans="2:6" ht="44.25" customHeight="1" x14ac:dyDescent="0.25">
      <c r="B3" s="48" t="s">
        <v>19</v>
      </c>
      <c r="C3" s="48"/>
      <c r="D3" s="48"/>
      <c r="E3" s="48"/>
      <c r="F3" s="48"/>
    </row>
    <row r="4" spans="2:6" ht="18" customHeight="1" x14ac:dyDescent="0.25">
      <c r="B4" s="23"/>
      <c r="C4" s="49" t="s">
        <v>14</v>
      </c>
      <c r="D4" s="49"/>
      <c r="E4" s="2">
        <f>D20</f>
        <v>10</v>
      </c>
      <c r="F4" s="3"/>
    </row>
    <row r="5" spans="2:6" ht="18" customHeight="1" x14ac:dyDescent="0.25">
      <c r="B5" s="1"/>
      <c r="C5" s="54" t="s">
        <v>3</v>
      </c>
      <c r="D5" s="55"/>
      <c r="E5" s="4">
        <f>B19</f>
        <v>12</v>
      </c>
      <c r="F5" s="5"/>
    </row>
    <row r="6" spans="2:6" ht="9.75" customHeight="1" x14ac:dyDescent="0.25">
      <c r="B6" s="1"/>
      <c r="C6" s="1"/>
      <c r="D6" s="1"/>
      <c r="E6" s="1"/>
      <c r="F6" s="1"/>
    </row>
    <row r="7" spans="2:6" ht="43.5" customHeight="1" x14ac:dyDescent="0.25">
      <c r="B7" s="8" t="s">
        <v>0</v>
      </c>
      <c r="C7" s="8" t="s">
        <v>1</v>
      </c>
      <c r="D7" s="8" t="s">
        <v>6</v>
      </c>
      <c r="E7" s="8" t="s">
        <v>5</v>
      </c>
      <c r="F7" s="8" t="s">
        <v>17</v>
      </c>
    </row>
    <row r="8" spans="2:6" x14ac:dyDescent="0.25">
      <c r="B8" s="9">
        <v>1</v>
      </c>
      <c r="C8" s="10" t="s">
        <v>7</v>
      </c>
      <c r="D8" s="9">
        <v>1</v>
      </c>
      <c r="E8" s="11">
        <v>190000</v>
      </c>
      <c r="F8" s="11">
        <f>D8*E8</f>
        <v>190000</v>
      </c>
    </row>
    <row r="9" spans="2:6" ht="22.5" x14ac:dyDescent="0.25">
      <c r="B9" s="9">
        <f>B8+1</f>
        <v>2</v>
      </c>
      <c r="C9" s="10" t="s">
        <v>15</v>
      </c>
      <c r="D9" s="9">
        <v>0.75</v>
      </c>
      <c r="E9" s="11">
        <v>190000</v>
      </c>
      <c r="F9" s="11">
        <f t="shared" ref="F9:F19" si="0">D9*E9</f>
        <v>142500</v>
      </c>
    </row>
    <row r="10" spans="2:6" ht="15.75" customHeight="1" x14ac:dyDescent="0.25">
      <c r="B10" s="9">
        <f t="shared" ref="B10:B19" si="1">B9+1</f>
        <v>3</v>
      </c>
      <c r="C10" s="10" t="s">
        <v>8</v>
      </c>
      <c r="D10" s="9">
        <v>0.75</v>
      </c>
      <c r="E10" s="11">
        <v>190000</v>
      </c>
      <c r="F10" s="11">
        <f t="shared" si="0"/>
        <v>142500</v>
      </c>
    </row>
    <row r="11" spans="2:6" ht="15.75" customHeight="1" x14ac:dyDescent="0.25">
      <c r="B11" s="9">
        <f t="shared" si="1"/>
        <v>4</v>
      </c>
      <c r="C11" s="10" t="s">
        <v>9</v>
      </c>
      <c r="D11" s="9">
        <v>0.75</v>
      </c>
      <c r="E11" s="11">
        <v>190000</v>
      </c>
      <c r="F11" s="11">
        <f t="shared" si="0"/>
        <v>142500</v>
      </c>
    </row>
    <row r="12" spans="2:6" ht="15.75" customHeight="1" x14ac:dyDescent="0.25">
      <c r="B12" s="9">
        <f t="shared" si="1"/>
        <v>5</v>
      </c>
      <c r="C12" s="10" t="s">
        <v>16</v>
      </c>
      <c r="D12" s="9">
        <v>0.75</v>
      </c>
      <c r="E12" s="11">
        <v>170000</v>
      </c>
      <c r="F12" s="11">
        <f t="shared" si="0"/>
        <v>127500</v>
      </c>
    </row>
    <row r="13" spans="2:6" ht="15.75" customHeight="1" x14ac:dyDescent="0.25">
      <c r="B13" s="9">
        <f t="shared" si="1"/>
        <v>6</v>
      </c>
      <c r="C13" s="10" t="s">
        <v>10</v>
      </c>
      <c r="D13" s="9">
        <v>1</v>
      </c>
      <c r="E13" s="11">
        <v>170000</v>
      </c>
      <c r="F13" s="11">
        <f t="shared" si="0"/>
        <v>170000</v>
      </c>
    </row>
    <row r="14" spans="2:6" ht="15.75" customHeight="1" x14ac:dyDescent="0.25">
      <c r="B14" s="9">
        <f t="shared" si="1"/>
        <v>7</v>
      </c>
      <c r="C14" s="10" t="s">
        <v>11</v>
      </c>
      <c r="D14" s="9">
        <v>0.75</v>
      </c>
      <c r="E14" s="11">
        <v>170000</v>
      </c>
      <c r="F14" s="11">
        <f t="shared" si="0"/>
        <v>127500</v>
      </c>
    </row>
    <row r="15" spans="2:6" ht="15.75" customHeight="1" x14ac:dyDescent="0.25">
      <c r="B15" s="9">
        <f t="shared" si="1"/>
        <v>8</v>
      </c>
      <c r="C15" s="10" t="s">
        <v>4</v>
      </c>
      <c r="D15" s="9">
        <v>0.75</v>
      </c>
      <c r="E15" s="11">
        <v>170000</v>
      </c>
      <c r="F15" s="11">
        <f t="shared" si="0"/>
        <v>127500</v>
      </c>
    </row>
    <row r="16" spans="2:6" ht="15.75" customHeight="1" x14ac:dyDescent="0.25">
      <c r="B16" s="9">
        <f t="shared" si="1"/>
        <v>9</v>
      </c>
      <c r="C16" s="10" t="s">
        <v>12</v>
      </c>
      <c r="D16" s="9">
        <v>1</v>
      </c>
      <c r="E16" s="11">
        <v>170000</v>
      </c>
      <c r="F16" s="11">
        <f t="shared" si="0"/>
        <v>170000</v>
      </c>
    </row>
    <row r="17" spans="1:7" ht="15.75" customHeight="1" x14ac:dyDescent="0.25">
      <c r="B17" s="9">
        <f t="shared" si="1"/>
        <v>10</v>
      </c>
      <c r="C17" s="10" t="s">
        <v>12</v>
      </c>
      <c r="D17" s="9">
        <v>1</v>
      </c>
      <c r="E17" s="11">
        <v>170000</v>
      </c>
      <c r="F17" s="11">
        <f t="shared" si="0"/>
        <v>170000</v>
      </c>
    </row>
    <row r="18" spans="1:7" x14ac:dyDescent="0.25">
      <c r="B18" s="9">
        <f t="shared" si="1"/>
        <v>11</v>
      </c>
      <c r="C18" s="10" t="s">
        <v>13</v>
      </c>
      <c r="D18" s="9">
        <v>0.75</v>
      </c>
      <c r="E18" s="11">
        <v>170000</v>
      </c>
      <c r="F18" s="11">
        <f t="shared" si="0"/>
        <v>127500</v>
      </c>
    </row>
    <row r="19" spans="1:7" x14ac:dyDescent="0.25">
      <c r="B19" s="9">
        <f t="shared" si="1"/>
        <v>12</v>
      </c>
      <c r="C19" s="10" t="s">
        <v>13</v>
      </c>
      <c r="D19" s="9">
        <v>0.75</v>
      </c>
      <c r="E19" s="11">
        <v>170000</v>
      </c>
      <c r="F19" s="11">
        <f t="shared" si="0"/>
        <v>127500</v>
      </c>
    </row>
    <row r="20" spans="1:7" ht="18.75" customHeight="1" x14ac:dyDescent="0.25">
      <c r="B20" s="53" t="s">
        <v>2</v>
      </c>
      <c r="C20" s="53"/>
      <c r="D20" s="24">
        <f>SUM(D8:D19)</f>
        <v>10</v>
      </c>
      <c r="E20" s="12">
        <f>SUM(E8:E19)</f>
        <v>2120000</v>
      </c>
      <c r="F20" s="12">
        <f>SUM(F8:F19)</f>
        <v>1765000</v>
      </c>
    </row>
    <row r="23" spans="1:7" x14ac:dyDescent="0.25">
      <c r="A23" s="46" t="s">
        <v>21</v>
      </c>
      <c r="B23" s="46"/>
      <c r="C23" s="46"/>
      <c r="D23" s="46"/>
      <c r="E23" s="46"/>
      <c r="F23" s="46"/>
      <c r="G23" s="46"/>
    </row>
  </sheetData>
  <mergeCells count="6">
    <mergeCell ref="A23:G23"/>
    <mergeCell ref="B20:C20"/>
    <mergeCell ref="E2:F2"/>
    <mergeCell ref="B3:F3"/>
    <mergeCell ref="C4:D4"/>
    <mergeCell ref="C5:D5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E9" sqref="E9:E16"/>
    </sheetView>
  </sheetViews>
  <sheetFormatPr defaultRowHeight="15" x14ac:dyDescent="0.25"/>
  <cols>
    <col min="1" max="1" width="9.140625" style="6"/>
    <col min="2" max="2" width="4.140625" style="6" bestFit="1" customWidth="1"/>
    <col min="3" max="3" width="20.5703125" style="6" customWidth="1"/>
    <col min="4" max="4" width="13" style="6" customWidth="1"/>
    <col min="5" max="6" width="14" style="6" customWidth="1"/>
    <col min="7" max="16384" width="9.140625" style="6"/>
  </cols>
  <sheetData>
    <row r="1" spans="2:6" x14ac:dyDescent="0.25">
      <c r="F1" s="27" t="s">
        <v>25</v>
      </c>
    </row>
    <row r="2" spans="2:6" ht="60.75" customHeight="1" x14ac:dyDescent="0.25">
      <c r="B2" s="1"/>
      <c r="C2" s="1"/>
      <c r="D2" s="1"/>
      <c r="E2" s="47" t="s">
        <v>29</v>
      </c>
      <c r="F2" s="47"/>
    </row>
    <row r="3" spans="2:6" ht="54" customHeight="1" x14ac:dyDescent="0.25">
      <c r="B3" s="48" t="s">
        <v>22</v>
      </c>
      <c r="C3" s="48"/>
      <c r="D3" s="48"/>
      <c r="E3" s="48"/>
      <c r="F3" s="48"/>
    </row>
    <row r="4" spans="2:6" x14ac:dyDescent="0.25">
      <c r="B4" s="23"/>
      <c r="C4" s="23"/>
      <c r="D4" s="23"/>
      <c r="E4" s="23"/>
      <c r="F4" s="23"/>
    </row>
    <row r="5" spans="2:6" x14ac:dyDescent="0.25">
      <c r="B5" s="23"/>
      <c r="C5" s="49" t="s">
        <v>14</v>
      </c>
      <c r="D5" s="49"/>
      <c r="E5" s="2">
        <f>D17</f>
        <v>5.5</v>
      </c>
      <c r="F5" s="3"/>
    </row>
    <row r="6" spans="2:6" x14ac:dyDescent="0.25">
      <c r="B6" s="1"/>
      <c r="C6" s="50" t="s">
        <v>3</v>
      </c>
      <c r="D6" s="50"/>
      <c r="E6" s="4">
        <f>B16</f>
        <v>8</v>
      </c>
      <c r="F6" s="5"/>
    </row>
    <row r="7" spans="2:6" x14ac:dyDescent="0.25">
      <c r="B7" s="1"/>
      <c r="C7" s="1"/>
      <c r="D7" s="1"/>
      <c r="E7" s="1"/>
      <c r="F7" s="1"/>
    </row>
    <row r="8" spans="2:6" ht="33.75" customHeight="1" x14ac:dyDescent="0.25">
      <c r="B8" s="7" t="s">
        <v>0</v>
      </c>
      <c r="C8" s="7" t="s">
        <v>1</v>
      </c>
      <c r="D8" s="7" t="s">
        <v>6</v>
      </c>
      <c r="E8" s="7" t="s">
        <v>5</v>
      </c>
      <c r="F8" s="7" t="s">
        <v>17</v>
      </c>
    </row>
    <row r="9" spans="2:6" x14ac:dyDescent="0.25">
      <c r="B9" s="9">
        <v>1</v>
      </c>
      <c r="C9" s="10" t="s">
        <v>7</v>
      </c>
      <c r="D9" s="9">
        <v>1</v>
      </c>
      <c r="E9" s="11">
        <v>170000</v>
      </c>
      <c r="F9" s="11">
        <f>D9*E9</f>
        <v>170000</v>
      </c>
    </row>
    <row r="10" spans="2:6" ht="22.5" x14ac:dyDescent="0.25">
      <c r="B10" s="9">
        <f>B9+1</f>
        <v>2</v>
      </c>
      <c r="C10" s="10" t="s">
        <v>52</v>
      </c>
      <c r="D10" s="9">
        <v>0.75</v>
      </c>
      <c r="E10" s="11">
        <v>170000</v>
      </c>
      <c r="F10" s="11">
        <f t="shared" ref="F10:F16" si="0">D10*E10</f>
        <v>127500</v>
      </c>
    </row>
    <row r="11" spans="2:6" x14ac:dyDescent="0.25">
      <c r="B11" s="9">
        <f t="shared" ref="B11:B16" si="1">B10+1</f>
        <v>3</v>
      </c>
      <c r="C11" s="10" t="s">
        <v>9</v>
      </c>
      <c r="D11" s="9">
        <v>0.5</v>
      </c>
      <c r="E11" s="11">
        <v>170000</v>
      </c>
      <c r="F11" s="11">
        <f t="shared" si="0"/>
        <v>85000</v>
      </c>
    </row>
    <row r="12" spans="2:6" x14ac:dyDescent="0.25">
      <c r="B12" s="9">
        <f t="shared" si="1"/>
        <v>4</v>
      </c>
      <c r="C12" s="10" t="s">
        <v>8</v>
      </c>
      <c r="D12" s="9">
        <v>0.5</v>
      </c>
      <c r="E12" s="11">
        <v>170000</v>
      </c>
      <c r="F12" s="11">
        <f t="shared" si="0"/>
        <v>85000</v>
      </c>
    </row>
    <row r="13" spans="2:6" x14ac:dyDescent="0.25">
      <c r="B13" s="9">
        <f t="shared" si="1"/>
        <v>5</v>
      </c>
      <c r="C13" s="10" t="s">
        <v>10</v>
      </c>
      <c r="D13" s="9">
        <v>0.75</v>
      </c>
      <c r="E13" s="11">
        <v>170000</v>
      </c>
      <c r="F13" s="11">
        <f t="shared" si="0"/>
        <v>127500</v>
      </c>
    </row>
    <row r="14" spans="2:6" x14ac:dyDescent="0.25">
      <c r="B14" s="9">
        <f t="shared" si="1"/>
        <v>6</v>
      </c>
      <c r="C14" s="10" t="s">
        <v>11</v>
      </c>
      <c r="D14" s="9">
        <v>0.5</v>
      </c>
      <c r="E14" s="11">
        <v>170000</v>
      </c>
      <c r="F14" s="11">
        <f t="shared" si="0"/>
        <v>85000</v>
      </c>
    </row>
    <row r="15" spans="2:6" x14ac:dyDescent="0.25">
      <c r="B15" s="9">
        <f t="shared" si="1"/>
        <v>7</v>
      </c>
      <c r="C15" s="10" t="s">
        <v>12</v>
      </c>
      <c r="D15" s="9">
        <v>0.75</v>
      </c>
      <c r="E15" s="11">
        <v>170000</v>
      </c>
      <c r="F15" s="11">
        <f t="shared" si="0"/>
        <v>127500</v>
      </c>
    </row>
    <row r="16" spans="2:6" x14ac:dyDescent="0.25">
      <c r="B16" s="9">
        <f t="shared" si="1"/>
        <v>8</v>
      </c>
      <c r="C16" s="10" t="s">
        <v>13</v>
      </c>
      <c r="D16" s="9">
        <v>0.75</v>
      </c>
      <c r="E16" s="11">
        <v>170000</v>
      </c>
      <c r="F16" s="11">
        <f t="shared" si="0"/>
        <v>127500</v>
      </c>
    </row>
    <row r="17" spans="1:7" x14ac:dyDescent="0.25">
      <c r="B17" s="56" t="s">
        <v>2</v>
      </c>
      <c r="C17" s="56"/>
      <c r="D17" s="25">
        <f>SUM(D9:D16)</f>
        <v>5.5</v>
      </c>
      <c r="E17" s="13">
        <f>SUM(E9:E16)</f>
        <v>1360000</v>
      </c>
      <c r="F17" s="13">
        <f>SUM(F9:F16)</f>
        <v>935000</v>
      </c>
    </row>
    <row r="20" spans="1:7" x14ac:dyDescent="0.25">
      <c r="A20" s="46" t="s">
        <v>21</v>
      </c>
      <c r="B20" s="46"/>
      <c r="C20" s="46"/>
      <c r="D20" s="46"/>
      <c r="E20" s="46"/>
      <c r="F20" s="46"/>
      <c r="G20" s="46"/>
    </row>
  </sheetData>
  <mergeCells count="6">
    <mergeCell ref="A20:G20"/>
    <mergeCell ref="E2:F2"/>
    <mergeCell ref="B3:F3"/>
    <mergeCell ref="C5:D5"/>
    <mergeCell ref="C6:D6"/>
    <mergeCell ref="B17:C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L23" sqref="L23"/>
    </sheetView>
  </sheetViews>
  <sheetFormatPr defaultRowHeight="12.75" x14ac:dyDescent="0.25"/>
  <cols>
    <col min="1" max="1" width="9.140625" style="1"/>
    <col min="2" max="2" width="4.140625" style="1" bestFit="1" customWidth="1"/>
    <col min="3" max="3" width="24.28515625" style="1" bestFit="1" customWidth="1"/>
    <col min="4" max="4" width="12.7109375" style="1" bestFit="1" customWidth="1"/>
    <col min="5" max="6" width="14" style="1" customWidth="1"/>
    <col min="7" max="16384" width="9.140625" style="1"/>
  </cols>
  <sheetData>
    <row r="1" spans="2:6" x14ac:dyDescent="0.25">
      <c r="F1" s="27" t="s">
        <v>27</v>
      </c>
    </row>
    <row r="2" spans="2:6" ht="47.25" customHeight="1" x14ac:dyDescent="0.25">
      <c r="D2" s="47" t="s">
        <v>29</v>
      </c>
      <c r="E2" s="47"/>
      <c r="F2" s="47"/>
    </row>
    <row r="3" spans="2:6" ht="43.5" customHeight="1" x14ac:dyDescent="0.25">
      <c r="B3" s="48" t="s">
        <v>20</v>
      </c>
      <c r="C3" s="48"/>
      <c r="D3" s="48"/>
      <c r="E3" s="48"/>
      <c r="F3" s="48"/>
    </row>
    <row r="4" spans="2:6" x14ac:dyDescent="0.25">
      <c r="B4" s="14"/>
      <c r="C4" s="14"/>
      <c r="D4" s="14"/>
      <c r="E4" s="14"/>
      <c r="F4" s="14"/>
    </row>
    <row r="5" spans="2:6" x14ac:dyDescent="0.25">
      <c r="B5" s="14"/>
      <c r="C5" s="49" t="s">
        <v>14</v>
      </c>
      <c r="D5" s="49"/>
      <c r="E5" s="2">
        <f>D24</f>
        <v>12.5</v>
      </c>
      <c r="F5" s="14"/>
    </row>
    <row r="6" spans="2:6" x14ac:dyDescent="0.25">
      <c r="C6" s="50" t="s">
        <v>3</v>
      </c>
      <c r="D6" s="50"/>
      <c r="E6" s="4">
        <f>B23</f>
        <v>15</v>
      </c>
    </row>
    <row r="7" spans="2:6" x14ac:dyDescent="0.25">
      <c r="B7" s="16"/>
      <c r="C7" s="17"/>
      <c r="D7" s="17"/>
      <c r="E7" s="5"/>
    </row>
    <row r="8" spans="2:6" ht="22.5" x14ac:dyDescent="0.25">
      <c r="B8" s="8" t="s">
        <v>0</v>
      </c>
      <c r="C8" s="8" t="s">
        <v>1</v>
      </c>
      <c r="D8" s="8" t="s">
        <v>6</v>
      </c>
      <c r="E8" s="8" t="s">
        <v>5</v>
      </c>
      <c r="F8" s="8" t="s">
        <v>17</v>
      </c>
    </row>
    <row r="9" spans="2:6" x14ac:dyDescent="0.25">
      <c r="B9" s="9">
        <v>1</v>
      </c>
      <c r="C9" s="10" t="s">
        <v>7</v>
      </c>
      <c r="D9" s="9">
        <v>1</v>
      </c>
      <c r="E9" s="11">
        <v>190000</v>
      </c>
      <c r="F9" s="11">
        <f>E9*D9</f>
        <v>190000</v>
      </c>
    </row>
    <row r="10" spans="2:6" ht="22.5" x14ac:dyDescent="0.25">
      <c r="B10" s="9">
        <f>B9+1</f>
        <v>2</v>
      </c>
      <c r="C10" s="10" t="s">
        <v>15</v>
      </c>
      <c r="D10" s="9">
        <v>0.75</v>
      </c>
      <c r="E10" s="11">
        <v>190000</v>
      </c>
      <c r="F10" s="11">
        <f t="shared" ref="F10:F23" si="0">E10*D10</f>
        <v>142500</v>
      </c>
    </row>
    <row r="11" spans="2:6" x14ac:dyDescent="0.25">
      <c r="B11" s="9">
        <f t="shared" ref="B11:B23" si="1">B10+1</f>
        <v>3</v>
      </c>
      <c r="C11" s="10" t="s">
        <v>8</v>
      </c>
      <c r="D11" s="9">
        <v>0.75</v>
      </c>
      <c r="E11" s="11">
        <v>190000</v>
      </c>
      <c r="F11" s="11">
        <f t="shared" si="0"/>
        <v>142500</v>
      </c>
    </row>
    <row r="12" spans="2:6" x14ac:dyDescent="0.25">
      <c r="B12" s="9">
        <f t="shared" si="1"/>
        <v>4</v>
      </c>
      <c r="C12" s="10" t="s">
        <v>9</v>
      </c>
      <c r="D12" s="9">
        <v>0.75</v>
      </c>
      <c r="E12" s="11">
        <v>190000</v>
      </c>
      <c r="F12" s="11">
        <f t="shared" si="0"/>
        <v>142500</v>
      </c>
    </row>
    <row r="13" spans="2:6" x14ac:dyDescent="0.25">
      <c r="B13" s="9">
        <f t="shared" si="1"/>
        <v>5</v>
      </c>
      <c r="C13" s="10" t="s">
        <v>16</v>
      </c>
      <c r="D13" s="9">
        <v>0.75</v>
      </c>
      <c r="E13" s="11">
        <v>170000</v>
      </c>
      <c r="F13" s="11">
        <f t="shared" si="0"/>
        <v>127500</v>
      </c>
    </row>
    <row r="14" spans="2:6" x14ac:dyDescent="0.25">
      <c r="B14" s="9">
        <f t="shared" si="1"/>
        <v>6</v>
      </c>
      <c r="C14" s="10" t="s">
        <v>10</v>
      </c>
      <c r="D14" s="9">
        <v>1</v>
      </c>
      <c r="E14" s="11">
        <v>170000</v>
      </c>
      <c r="F14" s="11">
        <f t="shared" si="0"/>
        <v>170000</v>
      </c>
    </row>
    <row r="15" spans="2:6" x14ac:dyDescent="0.25">
      <c r="B15" s="9">
        <f t="shared" si="1"/>
        <v>7</v>
      </c>
      <c r="C15" s="10" t="s">
        <v>11</v>
      </c>
      <c r="D15" s="9">
        <v>0.75</v>
      </c>
      <c r="E15" s="11">
        <v>170000</v>
      </c>
      <c r="F15" s="11">
        <f t="shared" si="0"/>
        <v>127500</v>
      </c>
    </row>
    <row r="16" spans="2:6" x14ac:dyDescent="0.25">
      <c r="B16" s="9">
        <f t="shared" si="1"/>
        <v>8</v>
      </c>
      <c r="C16" s="10" t="s">
        <v>4</v>
      </c>
      <c r="D16" s="9">
        <v>0.75</v>
      </c>
      <c r="E16" s="11">
        <v>170000</v>
      </c>
      <c r="F16" s="11">
        <f t="shared" si="0"/>
        <v>127500</v>
      </c>
    </row>
    <row r="17" spans="1:8" x14ac:dyDescent="0.25">
      <c r="B17" s="9">
        <f t="shared" si="1"/>
        <v>9</v>
      </c>
      <c r="C17" s="10" t="s">
        <v>26</v>
      </c>
      <c r="D17" s="9">
        <v>0.75</v>
      </c>
      <c r="E17" s="11">
        <v>170000</v>
      </c>
      <c r="F17" s="11">
        <f t="shared" si="0"/>
        <v>127500</v>
      </c>
    </row>
    <row r="18" spans="1:8" x14ac:dyDescent="0.25">
      <c r="B18" s="9">
        <f t="shared" si="1"/>
        <v>10</v>
      </c>
      <c r="C18" s="10" t="s">
        <v>12</v>
      </c>
      <c r="D18" s="9">
        <v>1</v>
      </c>
      <c r="E18" s="11">
        <v>170000</v>
      </c>
      <c r="F18" s="11">
        <f t="shared" si="0"/>
        <v>170000</v>
      </c>
    </row>
    <row r="19" spans="1:8" x14ac:dyDescent="0.25">
      <c r="B19" s="9">
        <f t="shared" si="1"/>
        <v>11</v>
      </c>
      <c r="C19" s="10" t="s">
        <v>12</v>
      </c>
      <c r="D19" s="9">
        <v>1</v>
      </c>
      <c r="E19" s="11">
        <v>170000</v>
      </c>
      <c r="F19" s="11">
        <f t="shared" si="0"/>
        <v>170000</v>
      </c>
    </row>
    <row r="20" spans="1:8" x14ac:dyDescent="0.25">
      <c r="B20" s="9">
        <f t="shared" si="1"/>
        <v>12</v>
      </c>
      <c r="C20" s="10" t="s">
        <v>12</v>
      </c>
      <c r="D20" s="9">
        <v>1</v>
      </c>
      <c r="E20" s="11">
        <v>170000</v>
      </c>
      <c r="F20" s="11">
        <f t="shared" si="0"/>
        <v>170000</v>
      </c>
    </row>
    <row r="21" spans="1:8" x14ac:dyDescent="0.25">
      <c r="B21" s="9">
        <f t="shared" si="1"/>
        <v>13</v>
      </c>
      <c r="C21" s="10" t="s">
        <v>13</v>
      </c>
      <c r="D21" s="9">
        <v>0.75</v>
      </c>
      <c r="E21" s="11">
        <v>170000</v>
      </c>
      <c r="F21" s="11">
        <f t="shared" si="0"/>
        <v>127500</v>
      </c>
    </row>
    <row r="22" spans="1:8" x14ac:dyDescent="0.25">
      <c r="B22" s="9">
        <f t="shared" si="1"/>
        <v>14</v>
      </c>
      <c r="C22" s="10" t="s">
        <v>13</v>
      </c>
      <c r="D22" s="9">
        <v>0.75</v>
      </c>
      <c r="E22" s="11">
        <v>170000</v>
      </c>
      <c r="F22" s="11">
        <f t="shared" si="0"/>
        <v>127500</v>
      </c>
    </row>
    <row r="23" spans="1:8" x14ac:dyDescent="0.25">
      <c r="B23" s="9">
        <f t="shared" si="1"/>
        <v>15</v>
      </c>
      <c r="C23" s="10" t="s">
        <v>13</v>
      </c>
      <c r="D23" s="9">
        <v>0.75</v>
      </c>
      <c r="E23" s="11">
        <v>170000</v>
      </c>
      <c r="F23" s="11">
        <f t="shared" si="0"/>
        <v>127500</v>
      </c>
    </row>
    <row r="24" spans="1:8" x14ac:dyDescent="0.25">
      <c r="B24" s="53" t="s">
        <v>2</v>
      </c>
      <c r="C24" s="53"/>
      <c r="D24" s="15">
        <f>SUM(D9:D23)</f>
        <v>12.5</v>
      </c>
      <c r="E24" s="12">
        <f>SUM(E9:E23)</f>
        <v>2630000</v>
      </c>
      <c r="F24" s="12">
        <f>SUM(F9:F23)</f>
        <v>2190000</v>
      </c>
    </row>
    <row r="25" spans="1:8" s="18" customFormat="1" x14ac:dyDescent="0.25">
      <c r="C25" s="19"/>
      <c r="D25" s="20"/>
      <c r="E25" s="20"/>
      <c r="H25" s="1"/>
    </row>
    <row r="26" spans="1:8" ht="15" x14ac:dyDescent="0.25">
      <c r="B26" s="21"/>
      <c r="C26" s="21"/>
      <c r="D26" s="21"/>
      <c r="E26" s="21"/>
      <c r="F26" s="22"/>
    </row>
    <row r="27" spans="1:8" x14ac:dyDescent="0.25">
      <c r="A27" s="46" t="s">
        <v>21</v>
      </c>
      <c r="B27" s="46"/>
      <c r="C27" s="46"/>
      <c r="D27" s="46"/>
      <c r="E27" s="46"/>
      <c r="F27" s="46"/>
      <c r="G27" s="46"/>
    </row>
  </sheetData>
  <mergeCells count="6">
    <mergeCell ref="A27:G27"/>
    <mergeCell ref="D2:F2"/>
    <mergeCell ref="B3:F3"/>
    <mergeCell ref="C5:D5"/>
    <mergeCell ref="C6:D6"/>
    <mergeCell ref="B24:C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Կոմունալ</vt:lpstr>
      <vt:lpstr>Նորաշեն</vt:lpstr>
      <vt:lpstr>Հնաբերդ</vt:lpstr>
      <vt:lpstr>Գեղաձոր</vt:lpstr>
      <vt:lpstr>Ծաղկահովիտ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2026-03-25T10:31:33Z</dcterms:modified>
</cp:coreProperties>
</file>