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5360" windowHeight="7545"/>
  </bookViews>
  <sheets>
    <sheet name="3" sheetId="7" r:id="rId1"/>
  </sheets>
  <definedNames>
    <definedName name="_xlnm.Print_Titles" localSheetId="0">'3'!$5:$7</definedName>
  </definedNames>
  <calcPr calcId="145621"/>
</workbook>
</file>

<file path=xl/calcChain.xml><?xml version="1.0" encoding="utf-8"?>
<calcChain xmlns="http://schemas.openxmlformats.org/spreadsheetml/2006/main">
  <c r="E84" i="7" l="1"/>
  <c r="G107" i="7"/>
  <c r="G106" i="7" s="1"/>
  <c r="F107" i="7"/>
  <c r="F106" i="7"/>
  <c r="G88" i="7"/>
  <c r="F88" i="7"/>
  <c r="E88" i="7" s="1"/>
  <c r="G40" i="7"/>
  <c r="E40" i="7" s="1"/>
  <c r="G11" i="7"/>
  <c r="F11" i="7"/>
  <c r="F10" i="7" s="1"/>
  <c r="E11" i="7"/>
  <c r="E53" i="7"/>
  <c r="E52" i="7"/>
  <c r="E37" i="7"/>
  <c r="E22" i="7"/>
  <c r="E18" i="7"/>
  <c r="F40" i="7"/>
  <c r="F39" i="7"/>
  <c r="E54" i="7"/>
  <c r="E101" i="7"/>
  <c r="E121" i="7"/>
  <c r="E119" i="7"/>
  <c r="E118" i="7"/>
  <c r="E113" i="7"/>
  <c r="E114" i="7"/>
  <c r="E112" i="7"/>
  <c r="E110" i="7"/>
  <c r="E41" i="7"/>
  <c r="E42" i="7"/>
  <c r="E43" i="7"/>
  <c r="E44" i="7"/>
  <c r="E45" i="7"/>
  <c r="E46" i="7"/>
  <c r="E47" i="7"/>
  <c r="E48" i="7"/>
  <c r="E49" i="7"/>
  <c r="E50" i="7"/>
  <c r="G74" i="7"/>
  <c r="G73" i="7" s="1"/>
  <c r="F74" i="7"/>
  <c r="E74" i="7" s="1"/>
  <c r="F73" i="7"/>
  <c r="E65" i="7"/>
  <c r="E63" i="7"/>
  <c r="G62" i="7"/>
  <c r="G61" i="7"/>
  <c r="G60" i="7" s="1"/>
  <c r="F62" i="7"/>
  <c r="E62" i="7" s="1"/>
  <c r="F61" i="7"/>
  <c r="F60" i="7" s="1"/>
  <c r="E60" i="7" s="1"/>
  <c r="E116" i="7"/>
  <c r="E109" i="7"/>
  <c r="E93" i="7"/>
  <c r="E90" i="7"/>
  <c r="E79" i="7"/>
  <c r="E76" i="7"/>
  <c r="E13" i="7"/>
  <c r="G87" i="7"/>
  <c r="G10" i="7"/>
  <c r="G145" i="7"/>
  <c r="G144" i="7" s="1"/>
  <c r="G143" i="7" s="1"/>
  <c r="E147" i="7"/>
  <c r="E148" i="7"/>
  <c r="G150" i="7"/>
  <c r="G149" i="7"/>
  <c r="E152" i="7"/>
  <c r="G135" i="7"/>
  <c r="E137" i="7"/>
  <c r="G132" i="7"/>
  <c r="E132" i="7" s="1"/>
  <c r="E134" i="7"/>
  <c r="G129" i="7"/>
  <c r="E129" i="7" s="1"/>
  <c r="E131" i="7"/>
  <c r="G125" i="7"/>
  <c r="G124" i="7"/>
  <c r="E127" i="7"/>
  <c r="E122" i="7"/>
  <c r="E102" i="7"/>
  <c r="E67" i="7"/>
  <c r="E38" i="7"/>
  <c r="F87" i="7"/>
  <c r="E87" i="7" s="1"/>
  <c r="E100" i="7"/>
  <c r="E94" i="7"/>
  <c r="F135" i="7"/>
  <c r="E135" i="7" s="1"/>
  <c r="G69" i="7"/>
  <c r="E69" i="7"/>
  <c r="E31" i="7"/>
  <c r="E27" i="7"/>
  <c r="G159" i="7"/>
  <c r="G157" i="7"/>
  <c r="G155" i="7"/>
  <c r="G154" i="7"/>
  <c r="G153" i="7" s="1"/>
  <c r="F150" i="7"/>
  <c r="F149" i="7" s="1"/>
  <c r="E149" i="7" s="1"/>
  <c r="G141" i="7"/>
  <c r="G140" i="7"/>
  <c r="G138" i="7"/>
  <c r="F132" i="7"/>
  <c r="F128" i="7" s="1"/>
  <c r="F129" i="7"/>
  <c r="G55" i="7"/>
  <c r="F155" i="7"/>
  <c r="E155" i="7" s="1"/>
  <c r="F154" i="7"/>
  <c r="F153" i="7" s="1"/>
  <c r="E153" i="7" s="1"/>
  <c r="F145" i="7"/>
  <c r="E139" i="7"/>
  <c r="E105" i="7"/>
  <c r="E97" i="7"/>
  <c r="E108" i="7"/>
  <c r="E66" i="7"/>
  <c r="E160" i="7"/>
  <c r="E159" i="7"/>
  <c r="E158" i="7" s="1"/>
  <c r="E157" i="7" s="1"/>
  <c r="E20" i="7"/>
  <c r="E115" i="7"/>
  <c r="E98" i="7"/>
  <c r="E120" i="7"/>
  <c r="F125" i="7"/>
  <c r="F124" i="7"/>
  <c r="E124" i="7" s="1"/>
  <c r="E71" i="7"/>
  <c r="E78" i="7"/>
  <c r="E82" i="7"/>
  <c r="E51" i="7"/>
  <c r="E142" i="7"/>
  <c r="E99" i="7"/>
  <c r="E28" i="7"/>
  <c r="E25" i="7"/>
  <c r="E12" i="7"/>
  <c r="E30" i="7"/>
  <c r="E15" i="7"/>
  <c r="E14" i="7"/>
  <c r="E91" i="7"/>
  <c r="E85" i="7"/>
  <c r="E81" i="7"/>
  <c r="E77" i="7"/>
  <c r="E83" i="7"/>
  <c r="F58" i="7"/>
  <c r="F56" i="7"/>
  <c r="E56" i="7"/>
  <c r="E96" i="7"/>
  <c r="E34" i="7"/>
  <c r="E35" i="7"/>
  <c r="E111" i="7"/>
  <c r="E75" i="7"/>
  <c r="E95" i="7"/>
  <c r="E117" i="7"/>
  <c r="E130" i="7"/>
  <c r="E133" i="7"/>
  <c r="E151" i="7"/>
  <c r="E17" i="7"/>
  <c r="E19" i="7"/>
  <c r="E21" i="7"/>
  <c r="E23" i="7"/>
  <c r="E24" i="7"/>
  <c r="E26" i="7"/>
  <c r="E29" i="7"/>
  <c r="E32" i="7"/>
  <c r="E33" i="7"/>
  <c r="E36" i="7"/>
  <c r="E59" i="7"/>
  <c r="E89" i="7"/>
  <c r="F159" i="7"/>
  <c r="F157" i="7"/>
  <c r="F141" i="7"/>
  <c r="E141" i="7" s="1"/>
  <c r="F140" i="7"/>
  <c r="E140" i="7" s="1"/>
  <c r="F138" i="7"/>
  <c r="E138" i="7"/>
  <c r="E156" i="7"/>
  <c r="E92" i="7"/>
  <c r="E146" i="7"/>
  <c r="E136" i="7"/>
  <c r="E16" i="7"/>
  <c r="E64" i="7"/>
  <c r="E70" i="7"/>
  <c r="E126" i="7"/>
  <c r="F104" i="7"/>
  <c r="E104" i="7" s="1"/>
  <c r="E80" i="7"/>
  <c r="F144" i="7"/>
  <c r="E144" i="7" s="1"/>
  <c r="E125" i="7"/>
  <c r="E150" i="7"/>
  <c r="E58" i="7"/>
  <c r="E107" i="7"/>
  <c r="F55" i="7"/>
  <c r="E55" i="7"/>
  <c r="G158" i="7"/>
  <c r="G68" i="7"/>
  <c r="E68" i="7"/>
  <c r="F158" i="7"/>
  <c r="F72" i="7"/>
  <c r="E10" i="7" l="1"/>
  <c r="F9" i="7"/>
  <c r="G86" i="7"/>
  <c r="E106" i="7"/>
  <c r="G123" i="7"/>
  <c r="E128" i="7"/>
  <c r="G72" i="7"/>
  <c r="E72" i="7" s="1"/>
  <c r="E73" i="7"/>
  <c r="F143" i="7"/>
  <c r="E143" i="7" s="1"/>
  <c r="E61" i="7"/>
  <c r="F103" i="7"/>
  <c r="G39" i="7"/>
  <c r="G128" i="7"/>
  <c r="E154" i="7"/>
  <c r="E145" i="7"/>
  <c r="F123" i="7"/>
  <c r="F86" i="7" l="1"/>
  <c r="E86" i="7" s="1"/>
  <c r="E103" i="7"/>
  <c r="E123" i="7"/>
  <c r="F8" i="7"/>
  <c r="E8" i="7" s="1"/>
  <c r="E39" i="7"/>
  <c r="G9" i="7"/>
  <c r="G8" i="7" s="1"/>
  <c r="E9" i="7" l="1"/>
</calcChain>
</file>

<file path=xl/sharedStrings.xml><?xml version="1.0" encoding="utf-8"?>
<sst xmlns="http://schemas.openxmlformats.org/spreadsheetml/2006/main" count="219" uniqueCount="113">
  <si>
    <t>Խումբ</t>
  </si>
  <si>
    <t>Դաս</t>
  </si>
  <si>
    <t xml:space="preserve">     այդ թվում`</t>
  </si>
  <si>
    <t>(հազար դրամներով)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</si>
  <si>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</si>
  <si>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</si>
  <si>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</si>
  <si>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 ՀԱՏՎԱԾ 6</t>
  </si>
  <si>
    <t xml:space="preserve"> ՀԱՄԱՅՆՔԻ  ԲՅՈՒՋԵԻ ԾԱԽՍԵՐԸ` ԸՍՏ ԲՅՈՒՋԵՏԱՅԻՆ ԾԱԽՍԵՐԻ  ԳՈՐԾԱՌԱԿԱՆ ԵՎ ՏՆՏԵՍԱԳԻՏԱԿԱՆ  ԴԱՍԱԿԱՐԳՄԱՆ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</si>
  <si>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</si>
  <si>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</si>
  <si>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Քաղաքացիական պաշտպանություն</t>
  </si>
  <si>
    <t xml:space="preserve">Քաղաքացիական պաշտպանություն </t>
  </si>
  <si>
    <t>Տրանսպորտ</t>
  </si>
  <si>
    <t xml:space="preserve">ճանապարհային տրանսպորտ </t>
  </si>
  <si>
    <t>Տնտեսական հարաբերություններ (այլ դասերին չպատկանող)</t>
  </si>
  <si>
    <t>Աղբահանում</t>
  </si>
  <si>
    <t>Համայնքային զարգացում</t>
  </si>
  <si>
    <t>Փողոցների լուսավորում</t>
  </si>
  <si>
    <t xml:space="preserve">Փողոցների լուսավորում </t>
  </si>
  <si>
    <t>Բնակարանային շինարարության և կոմունալ ծառայություններ (այլ դասերին չպատկանող)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</si>
  <si>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</si>
  <si>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</si>
  <si>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</si>
  <si>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</si>
  <si>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</si>
  <si>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</si>
  <si>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</si>
  <si>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</si>
  <si>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</si>
  <si>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</si>
  <si>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</si>
  <si>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Բաժին</t>
  </si>
  <si>
    <t xml:space="preserve">Սոցիալական հատուկ արտոնություններ (այլ դասերին չպատկանող) </t>
  </si>
  <si>
    <t xml:space="preserve">ՀՀ կառավարության և համայնքների պահուստային ֆոնդ </t>
  </si>
  <si>
    <t>ՀՀ համայնքների պահուստային ֆոնդ</t>
  </si>
  <si>
    <t>0</t>
  </si>
  <si>
    <t>1</t>
  </si>
  <si>
    <t>2</t>
  </si>
  <si>
    <t>01</t>
  </si>
  <si>
    <t>02</t>
  </si>
  <si>
    <t>04</t>
  </si>
  <si>
    <t>05</t>
  </si>
  <si>
    <t>06</t>
  </si>
  <si>
    <t>08</t>
  </si>
  <si>
    <t>09</t>
  </si>
  <si>
    <t>10</t>
  </si>
  <si>
    <t>11</t>
  </si>
  <si>
    <t xml:space="preserve"> X</t>
  </si>
  <si>
    <t>X</t>
  </si>
  <si>
    <t>վարչական մաս</t>
  </si>
  <si>
    <t>ֆոնդային մաս</t>
  </si>
  <si>
    <t>4841 Բնական աղետներից առաջացած վնասվածքների կամ վնասների վերականգնում</t>
  </si>
  <si>
    <t>4251 Շենքերի և կառույցների ընթացիկ նորոգում և պահպանում</t>
  </si>
  <si>
    <t>5113 Շենքերի և շինությունների կապիտալ վերանորոգում</t>
  </si>
  <si>
    <t>4212 Էներգետիկ  ծառայություններ</t>
  </si>
  <si>
    <t>4266 Առողջապահական  և լաբորատոր նյութեր</t>
  </si>
  <si>
    <t>5134 Նախագծահետազոտական ծախսեր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</si>
  <si>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</si>
  <si>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</si>
  <si>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4637 Ընթացիկ դրամաշնորհներ պետական և համայնքների ոչ առևտրային կազմակերպություններին</t>
  </si>
  <si>
    <t>4112 Պարգևատրումներ, դրամական խրախուսումներ և հատուկ վճարներ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</si>
  <si>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</si>
  <si>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</si>
  <si>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4111 աշխատավարձ</t>
  </si>
  <si>
    <t>4212 էներգետիկ ծառայություններ</t>
  </si>
  <si>
    <t xml:space="preserve">4213 կոմունալ ծառայություններ </t>
  </si>
  <si>
    <t>4214 կապի ծառայություն</t>
  </si>
  <si>
    <t>4215 ապահովագրական ծախսեր</t>
  </si>
  <si>
    <t>4221 ներքին գործուղումներ</t>
  </si>
  <si>
    <t>4222 արտասահմանյան գործուղումներ</t>
  </si>
  <si>
    <t>4232 համակարգչային ծառայություններ</t>
  </si>
  <si>
    <t>4234 տեղեկատվական ծառայություններ</t>
  </si>
  <si>
    <t>4237 ներկայացուցչական ծախսեր</t>
  </si>
  <si>
    <t>4239 ընդհանուր բնույթի այլ ծառայություններ</t>
  </si>
  <si>
    <t>4241 այլ մասնագիտական ծառայություններ</t>
  </si>
  <si>
    <t>4252 մեքենաների ընթացիկ նորոգում</t>
  </si>
  <si>
    <t>4261 գրասենյակային պիտույքներ</t>
  </si>
  <si>
    <t>4264 տրանսպորտային նյութեր</t>
  </si>
  <si>
    <t>4267 կենցաղային նյութեր</t>
  </si>
  <si>
    <t>4269 հատուկ նպատակային այլ նյութեր</t>
  </si>
  <si>
    <t>4621 ընթացիկ դրամաշնորհներ միջազգային կազմակերպություններին</t>
  </si>
  <si>
    <t>4639 այլ ընթացիկ դրամաշնորհներ</t>
  </si>
  <si>
    <t>4822 այլ հարկեր</t>
  </si>
  <si>
    <t>5122 Վարչական սարքավորումներ</t>
  </si>
  <si>
    <t>ՊԱՇՏՊԱՆՈՒԹՅՈՒՆ (տող2210+2220+տող2230+տող2240+տող2250)</t>
  </si>
  <si>
    <t>ՏՆՏԵՍԱԿԱՆ ՀԱՐԱԲԵՐՈՒԹՅՈՒՆՆԵՐ (տող2410+տող2420+տող2430+տող2440+տող2450+տող2460+տող2470+տող2480+տող2490)</t>
  </si>
  <si>
    <t>8131 այլ հիմնական միջոցների իրացումից մուտքեր</t>
  </si>
  <si>
    <t>8411 հողի օտարումից մուտքեր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</si>
  <si>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</si>
  <si>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</si>
  <si>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4261 գրասենյակային պիտույքներ և հագուստ</t>
  </si>
  <si>
    <t>4729 այլ նպաստներ բյուջեից</t>
  </si>
  <si>
    <t xml:space="preserve">4111 աշխատավարձ </t>
  </si>
  <si>
    <t>ՀԱՆԳԻՍՏ, ՄՇԱԿՈՒՅԹ ԵՎ ԿՐՈՆ (տող2810+տող2820+տող2830+տող2840+տող2850+տող2860)</t>
  </si>
  <si>
    <t xml:space="preserve"> 4511 սուբսիդիաներ ոչ-ֆինանսական պետական (hամայնքային) կազմակերպություններին </t>
  </si>
  <si>
    <t>4727 կրթական, մշակութային և սպորտային նպաստներ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</si>
  <si>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</si>
  <si>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</si>
  <si>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ՀԻՄՆԱԿԱՆ ԲԱԺԻՆՆԵՐԻՆ ՉԴԱՍՎՈՂ ՊԱՀՈՒՍՏԱՅԻՆ ՖՈՆԴԵՐ (տող3110)</t>
  </si>
  <si>
    <t>4891 պահուստային միջոցներ</t>
  </si>
  <si>
    <t xml:space="preserve">Հավելված 6
Հաստատված է
Հայաստանի Հանրապետության Արմավիրի մարզի
Վաղարշապատ համայնքի ավագանու
2025 թվականի դեկտեմբերի ___-ի
թիվ ____-Ն որոշմամբ
</t>
  </si>
  <si>
    <t>4216 գույքի և սարքավորումների վարձակալություն</t>
  </si>
  <si>
    <t>4235 կառավարչական ծառայություններ</t>
  </si>
  <si>
    <t xml:space="preserve">ՀԱՄԱՅՆՔԻ ՂԵԿԱՎԱՐ`                        Ա. ՄԵԽԱԿՅԱՆ    </t>
  </si>
  <si>
    <t>4232 Համակարգչային ծառայություններ</t>
  </si>
  <si>
    <t>4233 Աշխատակազմի մասնագիտական զարգացման ծառայություններ</t>
  </si>
  <si>
    <t>4264 Տրանսպորտային նյութեր</t>
  </si>
  <si>
    <t>4267 Կենցաղային և հանրային սննդի նյութեր</t>
  </si>
  <si>
    <t>4822 Այլ հարկեր</t>
  </si>
  <si>
    <t>4851 Կառավարման մարմինների գործունեության հետևանքով առաջացած վնասվածքների  կամ վնասների վերականգնում</t>
  </si>
  <si>
    <t>4819 Նվիրատվություններ այլ շահույթ չհետապնդող կազմակերպություններին</t>
  </si>
  <si>
    <t>4823 Պարտադիր վճարներ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</si>
</sst>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13" x14ac:knownFonts="1">
    <font>
      <sz val="10"/>
      <name val="Arial"/>
    </font>
    <font>
      <sz val="8"/>
      <name val="Arial"/>
      <family val="2"/>
      <charset val="204"/>
    </font>
    <font>
      <sz val="9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sz val="9"/>
      <color indexed="8"/>
      <name val="GHEA Grapalat"/>
      <family val="3"/>
    </font>
    <font>
      <b/>
      <i/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top" wrapText="1" readingOrder="1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49" fontId="11" fillId="0" borderId="1" xfId="0" applyNumberFormat="1" applyFont="1" applyFill="1" applyBorder="1" applyAlignment="1">
      <alignment vertical="top" wrapText="1"/>
    </xf>
    <xf numFmtId="166" fontId="8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 vertical="top"/>
    </xf>
    <xf numFmtId="165" fontId="12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view="pageBreakPreview" topLeftCell="A145" zoomScale="60" zoomScaleNormal="100" workbookViewId="0">
      <selection activeCell="I143" sqref="I143"/>
    </sheetView>
  </sheetViews>
  <sheetFormatPr defaultRowHeight="17.25" x14ac:dyDescent="0.3"/>
  <cols>
    <col min="1" max="1" width="4.7109375" style="29" customWidth="1"/>
    <col min="2" max="2" width="4.7109375" style="30" customWidth="1"/>
    <col min="3" max="3" width="4.7109375" style="31" customWidth="1"/>
    <col min="4" max="4" width="52.85546875" style="44" customWidth="1"/>
    <col min="5" max="5" width="12.140625" style="32" customWidth="1"/>
    <col min="6" max="6" width="11.5703125" style="32" customWidth="1"/>
    <col min="7" max="7" width="10.5703125" style="32" customWidth="1"/>
    <col min="8" max="16384" width="9.140625" style="32"/>
  </cols>
  <sheetData>
    <row r="1" spans="1:7" ht="114" customHeight="1" x14ac:dyDescent="0.3">
      <c r="D1" s="49" t="s">
        <v>101</v>
      </c>
      <c r="E1" s="49"/>
      <c r="F1" s="49"/>
      <c r="G1" s="49"/>
    </row>
    <row r="2" spans="1:7" x14ac:dyDescent="0.3">
      <c r="A2" s="51" t="s">
        <v>7</v>
      </c>
      <c r="B2" s="51"/>
      <c r="C2" s="51"/>
      <c r="D2" s="51"/>
      <c r="E2" s="51"/>
      <c r="F2" s="51"/>
      <c r="G2" s="51"/>
    </row>
    <row r="3" spans="1:7" ht="27" customHeight="1" x14ac:dyDescent="0.3">
      <c r="A3" s="52" t="s">
        <v>8</v>
      </c>
      <c r="B3" s="52"/>
      <c r="C3" s="52"/>
      <c r="D3" s="52"/>
      <c r="E3" s="52"/>
      <c r="F3" s="52"/>
      <c r="G3" s="52"/>
    </row>
    <row r="4" spans="1:7" x14ac:dyDescent="0.3">
      <c r="A4" s="7"/>
      <c r="B4" s="8"/>
      <c r="C4" s="8"/>
      <c r="D4" s="9"/>
      <c r="E4" s="10"/>
      <c r="F4" s="11" t="s">
        <v>3</v>
      </c>
      <c r="G4" s="11"/>
    </row>
    <row r="5" spans="1:7" s="33" customFormat="1" ht="15.75" customHeight="1" x14ac:dyDescent="0.2">
      <c r="A5" s="55" t="s">
        <v>32</v>
      </c>
      <c r="B5" s="56" t="s">
        <v>0</v>
      </c>
      <c r="C5" s="56" t="s">
        <v>1</v>
      </c>
      <c r="D5" s="53" t="s">
        <v>9</v>
      </c>
      <c r="E5" s="54" t="s">
        <v>10</v>
      </c>
      <c r="F5" s="57" t="s">
        <v>2</v>
      </c>
      <c r="G5" s="57"/>
    </row>
    <row r="6" spans="1:7" s="34" customFormat="1" ht="48" customHeight="1" x14ac:dyDescent="0.2">
      <c r="A6" s="55"/>
      <c r="B6" s="56"/>
      <c r="C6" s="56"/>
      <c r="D6" s="53"/>
      <c r="E6" s="54"/>
      <c r="F6" s="1" t="s">
        <v>50</v>
      </c>
      <c r="G6" s="1" t="s">
        <v>51</v>
      </c>
    </row>
    <row r="7" spans="1:7" s="35" customFormat="1" x14ac:dyDescent="0.2">
      <c r="A7" s="13">
        <v>2</v>
      </c>
      <c r="B7" s="13">
        <v>3</v>
      </c>
      <c r="C7" s="13">
        <v>4</v>
      </c>
      <c r="D7" s="13">
        <v>5</v>
      </c>
      <c r="E7" s="13">
        <v>6</v>
      </c>
      <c r="F7" s="13">
        <v>7</v>
      </c>
      <c r="G7" s="13">
        <v>8</v>
      </c>
    </row>
    <row r="8" spans="1:7" s="36" customFormat="1" ht="48.75" customHeight="1" x14ac:dyDescent="0.2">
      <c r="A8" s="14" t="s">
        <v>48</v>
      </c>
      <c r="B8" s="2" t="s">
        <v>49</v>
      </c>
      <c r="C8" s="2" t="s">
        <v>49</v>
      </c>
      <c r="D8" s="12" t="s">
        <v>62</v>
      </c>
      <c r="E8" s="15">
        <f>SUM(F8+G8)</f>
        <v>5555896.2999999998</v>
      </c>
      <c r="F8" s="16">
        <f>SUM(F9+F55+F60+F72+F86+F123+F143+F153+F157)</f>
        <v>5547096.2999999998</v>
      </c>
      <c r="G8" s="16">
        <f>SUM(G9+G55+G60+G72+G86+G123+G143+G153+G157)</f>
        <v>8800</v>
      </c>
    </row>
    <row r="9" spans="1:7" s="37" customFormat="1" ht="44.25" customHeight="1" x14ac:dyDescent="0.2">
      <c r="A9" s="17" t="s">
        <v>39</v>
      </c>
      <c r="B9" s="18">
        <v>0</v>
      </c>
      <c r="C9" s="18">
        <v>0</v>
      </c>
      <c r="D9" s="12" t="s">
        <v>63</v>
      </c>
      <c r="E9" s="15">
        <f t="shared" ref="E9:E54" si="0">SUM(F9+G9)</f>
        <v>1486650</v>
      </c>
      <c r="F9" s="19">
        <f>SUM(F10+F39)</f>
        <v>1477850</v>
      </c>
      <c r="G9" s="19">
        <f>SUM(G10+G39)</f>
        <v>8800</v>
      </c>
    </row>
    <row r="10" spans="1:7" s="38" customFormat="1" ht="40.5" x14ac:dyDescent="0.3">
      <c r="A10" s="17" t="s">
        <v>39</v>
      </c>
      <c r="B10" s="18">
        <v>1</v>
      </c>
      <c r="C10" s="18">
        <v>0</v>
      </c>
      <c r="D10" s="3" t="s">
        <v>4</v>
      </c>
      <c r="E10" s="15">
        <f t="shared" si="0"/>
        <v>1302300</v>
      </c>
      <c r="F10" s="19">
        <f>SUM(F11)</f>
        <v>1293500</v>
      </c>
      <c r="G10" s="19">
        <f>SUM(G11)</f>
        <v>8800</v>
      </c>
    </row>
    <row r="11" spans="1:7" x14ac:dyDescent="0.3">
      <c r="A11" s="20" t="s">
        <v>39</v>
      </c>
      <c r="B11" s="21">
        <v>1</v>
      </c>
      <c r="C11" s="21">
        <v>1</v>
      </c>
      <c r="D11" s="4" t="s">
        <v>6</v>
      </c>
      <c r="E11" s="15">
        <f>SUM(F11+G11)</f>
        <v>1302300</v>
      </c>
      <c r="F11" s="19">
        <f>SUM(F12:F38)</f>
        <v>1293500</v>
      </c>
      <c r="G11" s="19">
        <f>SUM(G12:G38)</f>
        <v>8800</v>
      </c>
    </row>
    <row r="12" spans="1:7" x14ac:dyDescent="0.3">
      <c r="A12" s="20"/>
      <c r="B12" s="21"/>
      <c r="C12" s="21"/>
      <c r="D12" s="4" t="s">
        <v>64</v>
      </c>
      <c r="E12" s="15">
        <f t="shared" si="0"/>
        <v>923000</v>
      </c>
      <c r="F12" s="19">
        <v>923000</v>
      </c>
      <c r="G12" s="19"/>
    </row>
    <row r="13" spans="1:7" ht="27" x14ac:dyDescent="0.3">
      <c r="A13" s="20"/>
      <c r="B13" s="21"/>
      <c r="C13" s="21"/>
      <c r="D13" s="4" t="s">
        <v>61</v>
      </c>
      <c r="E13" s="15">
        <f t="shared" si="0"/>
        <v>140000</v>
      </c>
      <c r="F13" s="19">
        <v>140000</v>
      </c>
      <c r="G13" s="19"/>
    </row>
    <row r="14" spans="1:7" x14ac:dyDescent="0.3">
      <c r="A14" s="20"/>
      <c r="B14" s="21"/>
      <c r="C14" s="21"/>
      <c r="D14" s="4" t="s">
        <v>65</v>
      </c>
      <c r="E14" s="15">
        <f t="shared" si="0"/>
        <v>80000</v>
      </c>
      <c r="F14" s="19">
        <v>80000</v>
      </c>
      <c r="G14" s="19"/>
    </row>
    <row r="15" spans="1:7" x14ac:dyDescent="0.3">
      <c r="A15" s="20"/>
      <c r="B15" s="21"/>
      <c r="C15" s="21"/>
      <c r="D15" s="4" t="s">
        <v>66</v>
      </c>
      <c r="E15" s="15">
        <f t="shared" si="0"/>
        <v>2000</v>
      </c>
      <c r="F15" s="19">
        <v>2000</v>
      </c>
      <c r="G15" s="19"/>
    </row>
    <row r="16" spans="1:7" x14ac:dyDescent="0.3">
      <c r="A16" s="20"/>
      <c r="B16" s="21"/>
      <c r="C16" s="21"/>
      <c r="D16" s="4" t="s">
        <v>67</v>
      </c>
      <c r="E16" s="15">
        <f t="shared" si="0"/>
        <v>12000</v>
      </c>
      <c r="F16" s="19">
        <v>12000</v>
      </c>
      <c r="G16" s="19"/>
    </row>
    <row r="17" spans="1:7" x14ac:dyDescent="0.3">
      <c r="A17" s="20"/>
      <c r="B17" s="21"/>
      <c r="C17" s="21"/>
      <c r="D17" s="4" t="s">
        <v>68</v>
      </c>
      <c r="E17" s="15">
        <f t="shared" si="0"/>
        <v>2500</v>
      </c>
      <c r="F17" s="19">
        <v>2500</v>
      </c>
      <c r="G17" s="19"/>
    </row>
    <row r="18" spans="1:7" x14ac:dyDescent="0.3">
      <c r="A18" s="20"/>
      <c r="B18" s="21"/>
      <c r="C18" s="21"/>
      <c r="D18" s="4" t="s">
        <v>102</v>
      </c>
      <c r="E18" s="15">
        <f t="shared" si="0"/>
        <v>2700</v>
      </c>
      <c r="F18" s="19">
        <v>2700</v>
      </c>
      <c r="G18" s="19"/>
    </row>
    <row r="19" spans="1:7" x14ac:dyDescent="0.3">
      <c r="A19" s="20"/>
      <c r="B19" s="21"/>
      <c r="C19" s="21"/>
      <c r="D19" s="4" t="s">
        <v>69</v>
      </c>
      <c r="E19" s="15">
        <f t="shared" si="0"/>
        <v>1000</v>
      </c>
      <c r="F19" s="19">
        <v>1000</v>
      </c>
      <c r="G19" s="19"/>
    </row>
    <row r="20" spans="1:7" x14ac:dyDescent="0.3">
      <c r="A20" s="20"/>
      <c r="B20" s="21"/>
      <c r="C20" s="21"/>
      <c r="D20" s="4" t="s">
        <v>70</v>
      </c>
      <c r="E20" s="15">
        <f t="shared" si="0"/>
        <v>8000</v>
      </c>
      <c r="F20" s="19">
        <v>8000</v>
      </c>
      <c r="G20" s="19"/>
    </row>
    <row r="21" spans="1:7" x14ac:dyDescent="0.3">
      <c r="A21" s="20"/>
      <c r="B21" s="21"/>
      <c r="C21" s="21"/>
      <c r="D21" s="4" t="s">
        <v>71</v>
      </c>
      <c r="E21" s="15">
        <f t="shared" si="0"/>
        <v>4500</v>
      </c>
      <c r="F21" s="19">
        <v>4500</v>
      </c>
      <c r="G21" s="19"/>
    </row>
    <row r="22" spans="1:7" ht="27" x14ac:dyDescent="0.3">
      <c r="A22" s="20"/>
      <c r="B22" s="21"/>
      <c r="C22" s="21"/>
      <c r="D22" s="4" t="s">
        <v>106</v>
      </c>
      <c r="E22" s="15">
        <f t="shared" si="0"/>
        <v>1000</v>
      </c>
      <c r="F22" s="19">
        <v>1000</v>
      </c>
      <c r="G22" s="19"/>
    </row>
    <row r="23" spans="1:7" x14ac:dyDescent="0.3">
      <c r="A23" s="20"/>
      <c r="B23" s="21"/>
      <c r="C23" s="21"/>
      <c r="D23" s="4" t="s">
        <v>72</v>
      </c>
      <c r="E23" s="15">
        <f t="shared" si="0"/>
        <v>1500</v>
      </c>
      <c r="F23" s="19">
        <v>1500</v>
      </c>
      <c r="G23" s="19"/>
    </row>
    <row r="24" spans="1:7" x14ac:dyDescent="0.3">
      <c r="A24" s="20"/>
      <c r="B24" s="21"/>
      <c r="C24" s="21"/>
      <c r="D24" s="4" t="s">
        <v>73</v>
      </c>
      <c r="E24" s="15">
        <f t="shared" si="0"/>
        <v>3000</v>
      </c>
      <c r="F24" s="19">
        <v>3000</v>
      </c>
      <c r="G24" s="19"/>
    </row>
    <row r="25" spans="1:7" x14ac:dyDescent="0.3">
      <c r="A25" s="20"/>
      <c r="B25" s="21"/>
      <c r="C25" s="21"/>
      <c r="D25" s="4" t="s">
        <v>74</v>
      </c>
      <c r="E25" s="15">
        <f t="shared" si="0"/>
        <v>20000</v>
      </c>
      <c r="F25" s="19">
        <v>20000</v>
      </c>
      <c r="G25" s="19"/>
    </row>
    <row r="26" spans="1:7" x14ac:dyDescent="0.3">
      <c r="A26" s="20"/>
      <c r="B26" s="21"/>
      <c r="C26" s="21"/>
      <c r="D26" s="4" t="s">
        <v>75</v>
      </c>
      <c r="E26" s="15">
        <f t="shared" si="0"/>
        <v>6000</v>
      </c>
      <c r="F26" s="19">
        <v>6000</v>
      </c>
      <c r="G26" s="19"/>
    </row>
    <row r="27" spans="1:7" ht="27" x14ac:dyDescent="0.3">
      <c r="A27" s="20"/>
      <c r="B27" s="21"/>
      <c r="C27" s="21"/>
      <c r="D27" s="4" t="s">
        <v>53</v>
      </c>
      <c r="E27" s="15">
        <f t="shared" si="0"/>
        <v>10000</v>
      </c>
      <c r="F27" s="19">
        <v>10000</v>
      </c>
      <c r="G27" s="19"/>
    </row>
    <row r="28" spans="1:7" x14ac:dyDescent="0.3">
      <c r="A28" s="20"/>
      <c r="B28" s="21"/>
      <c r="C28" s="21"/>
      <c r="D28" s="4" t="s">
        <v>76</v>
      </c>
      <c r="E28" s="15">
        <f t="shared" si="0"/>
        <v>8000</v>
      </c>
      <c r="F28" s="19">
        <v>8000</v>
      </c>
      <c r="G28" s="19"/>
    </row>
    <row r="29" spans="1:7" x14ac:dyDescent="0.3">
      <c r="A29" s="20"/>
      <c r="B29" s="21"/>
      <c r="C29" s="21"/>
      <c r="D29" s="4" t="s">
        <v>77</v>
      </c>
      <c r="E29" s="15">
        <f t="shared" si="0"/>
        <v>8000</v>
      </c>
      <c r="F29" s="19">
        <v>8000</v>
      </c>
      <c r="G29" s="19"/>
    </row>
    <row r="30" spans="1:7" x14ac:dyDescent="0.3">
      <c r="A30" s="20"/>
      <c r="B30" s="21"/>
      <c r="C30" s="21"/>
      <c r="D30" s="4" t="s">
        <v>78</v>
      </c>
      <c r="E30" s="15">
        <f t="shared" si="0"/>
        <v>20000</v>
      </c>
      <c r="F30" s="19">
        <v>20000</v>
      </c>
      <c r="G30" s="19"/>
    </row>
    <row r="31" spans="1:7" x14ac:dyDescent="0.3">
      <c r="A31" s="20"/>
      <c r="B31" s="21"/>
      <c r="C31" s="21"/>
      <c r="D31" s="4" t="s">
        <v>56</v>
      </c>
      <c r="E31" s="15">
        <f t="shared" si="0"/>
        <v>500</v>
      </c>
      <c r="F31" s="19">
        <v>500</v>
      </c>
      <c r="G31" s="19"/>
    </row>
    <row r="32" spans="1:7" x14ac:dyDescent="0.3">
      <c r="A32" s="20"/>
      <c r="B32" s="21"/>
      <c r="C32" s="21"/>
      <c r="D32" s="4" t="s">
        <v>79</v>
      </c>
      <c r="E32" s="15">
        <f t="shared" si="0"/>
        <v>5200</v>
      </c>
      <c r="F32" s="19">
        <v>5200</v>
      </c>
      <c r="G32" s="19"/>
    </row>
    <row r="33" spans="1:7" x14ac:dyDescent="0.3">
      <c r="A33" s="20"/>
      <c r="B33" s="21"/>
      <c r="C33" s="21"/>
      <c r="D33" s="4" t="s">
        <v>80</v>
      </c>
      <c r="E33" s="15">
        <f t="shared" si="0"/>
        <v>26000</v>
      </c>
      <c r="F33" s="19">
        <v>26000</v>
      </c>
      <c r="G33" s="19"/>
    </row>
    <row r="34" spans="1:7" ht="27" x14ac:dyDescent="0.3">
      <c r="A34" s="20"/>
      <c r="B34" s="21"/>
      <c r="C34" s="21"/>
      <c r="D34" s="4" t="s">
        <v>81</v>
      </c>
      <c r="E34" s="15">
        <f t="shared" si="0"/>
        <v>600</v>
      </c>
      <c r="F34" s="19">
        <v>600</v>
      </c>
      <c r="G34" s="19"/>
    </row>
    <row r="35" spans="1:7" x14ac:dyDescent="0.3">
      <c r="A35" s="20"/>
      <c r="B35" s="21"/>
      <c r="C35" s="21"/>
      <c r="D35" s="4" t="s">
        <v>82</v>
      </c>
      <c r="E35" s="15">
        <f t="shared" si="0"/>
        <v>1000</v>
      </c>
      <c r="F35" s="19">
        <v>1000</v>
      </c>
      <c r="G35" s="19"/>
    </row>
    <row r="36" spans="1:7" x14ac:dyDescent="0.3">
      <c r="A36" s="20"/>
      <c r="B36" s="21"/>
      <c r="C36" s="21"/>
      <c r="D36" s="4" t="s">
        <v>83</v>
      </c>
      <c r="E36" s="15">
        <f t="shared" si="0"/>
        <v>5000</v>
      </c>
      <c r="F36" s="19">
        <v>5000</v>
      </c>
      <c r="G36" s="19"/>
    </row>
    <row r="37" spans="1:7" x14ac:dyDescent="0.3">
      <c r="A37" s="20"/>
      <c r="B37" s="21"/>
      <c r="C37" s="21"/>
      <c r="D37" s="28" t="s">
        <v>112</v>
      </c>
      <c r="E37" s="15">
        <f t="shared" si="0"/>
        <v>2000</v>
      </c>
      <c r="F37" s="19">
        <v>2000</v>
      </c>
      <c r="G37" s="19"/>
    </row>
    <row r="38" spans="1:7" x14ac:dyDescent="0.3">
      <c r="A38" s="20"/>
      <c r="B38" s="21"/>
      <c r="C38" s="21"/>
      <c r="D38" s="4" t="s">
        <v>54</v>
      </c>
      <c r="E38" s="15">
        <f t="shared" si="0"/>
        <v>8800</v>
      </c>
      <c r="F38" s="19"/>
      <c r="G38" s="19">
        <v>8800</v>
      </c>
    </row>
    <row r="39" spans="1:7" ht="27" x14ac:dyDescent="0.3">
      <c r="A39" s="24" t="s">
        <v>39</v>
      </c>
      <c r="B39" s="25">
        <v>6</v>
      </c>
      <c r="C39" s="48">
        <v>0</v>
      </c>
      <c r="D39" s="3" t="s">
        <v>58</v>
      </c>
      <c r="E39" s="15">
        <f t="shared" si="0"/>
        <v>184350</v>
      </c>
      <c r="F39" s="19">
        <f>SUM(F40)</f>
        <v>184350</v>
      </c>
      <c r="G39" s="19">
        <f>SUM(G40)</f>
        <v>0</v>
      </c>
    </row>
    <row r="40" spans="1:7" ht="27" x14ac:dyDescent="0.3">
      <c r="A40" s="26" t="s">
        <v>39</v>
      </c>
      <c r="B40" s="27">
        <v>6</v>
      </c>
      <c r="C40" s="47">
        <v>1</v>
      </c>
      <c r="D40" s="4" t="s">
        <v>59</v>
      </c>
      <c r="E40" s="15">
        <f t="shared" si="0"/>
        <v>184350</v>
      </c>
      <c r="F40" s="19">
        <f>SUM(F41:F54)</f>
        <v>184350</v>
      </c>
      <c r="G40" s="19">
        <f>SUM(G41:G54)</f>
        <v>0</v>
      </c>
    </row>
    <row r="41" spans="1:7" x14ac:dyDescent="0.3">
      <c r="A41" s="26"/>
      <c r="B41" s="27"/>
      <c r="C41" s="47"/>
      <c r="D41" s="4" t="s">
        <v>66</v>
      </c>
      <c r="E41" s="15">
        <f t="shared" si="0"/>
        <v>3000</v>
      </c>
      <c r="F41" s="19">
        <v>3000</v>
      </c>
      <c r="G41" s="19"/>
    </row>
    <row r="42" spans="1:7" x14ac:dyDescent="0.3">
      <c r="A42" s="26"/>
      <c r="B42" s="27"/>
      <c r="C42" s="47"/>
      <c r="D42" s="4" t="s">
        <v>68</v>
      </c>
      <c r="E42" s="15">
        <f t="shared" si="0"/>
        <v>2000</v>
      </c>
      <c r="F42" s="19">
        <v>2000</v>
      </c>
      <c r="G42" s="19"/>
    </row>
    <row r="43" spans="1:7" x14ac:dyDescent="0.3">
      <c r="A43" s="26"/>
      <c r="B43" s="27"/>
      <c r="C43" s="47"/>
      <c r="D43" s="4" t="s">
        <v>102</v>
      </c>
      <c r="E43" s="15">
        <f t="shared" si="0"/>
        <v>2000</v>
      </c>
      <c r="F43" s="19">
        <v>2000</v>
      </c>
      <c r="G43" s="19"/>
    </row>
    <row r="44" spans="1:7" x14ac:dyDescent="0.3">
      <c r="A44" s="26"/>
      <c r="B44" s="27"/>
      <c r="C44" s="47"/>
      <c r="D44" s="4" t="s">
        <v>103</v>
      </c>
      <c r="E44" s="15">
        <f t="shared" si="0"/>
        <v>2000</v>
      </c>
      <c r="F44" s="19">
        <v>2000</v>
      </c>
      <c r="G44" s="19"/>
    </row>
    <row r="45" spans="1:7" x14ac:dyDescent="0.3">
      <c r="A45" s="26"/>
      <c r="B45" s="27"/>
      <c r="C45" s="47"/>
      <c r="D45" s="4" t="s">
        <v>74</v>
      </c>
      <c r="E45" s="15">
        <f t="shared" si="0"/>
        <v>20000</v>
      </c>
      <c r="F45" s="19">
        <v>20000</v>
      </c>
      <c r="G45" s="19"/>
    </row>
    <row r="46" spans="1:7" x14ac:dyDescent="0.3">
      <c r="A46" s="26"/>
      <c r="B46" s="27"/>
      <c r="C46" s="47"/>
      <c r="D46" s="4" t="s">
        <v>75</v>
      </c>
      <c r="E46" s="15">
        <f t="shared" si="0"/>
        <v>8000</v>
      </c>
      <c r="F46" s="19">
        <v>8000</v>
      </c>
      <c r="G46" s="19"/>
    </row>
    <row r="47" spans="1:7" ht="27" x14ac:dyDescent="0.3">
      <c r="A47" s="26"/>
      <c r="B47" s="27"/>
      <c r="C47" s="47"/>
      <c r="D47" s="4" t="s">
        <v>53</v>
      </c>
      <c r="E47" s="15">
        <f t="shared" si="0"/>
        <v>30000</v>
      </c>
      <c r="F47" s="19">
        <v>30000</v>
      </c>
      <c r="G47" s="19"/>
    </row>
    <row r="48" spans="1:7" x14ac:dyDescent="0.3">
      <c r="A48" s="26"/>
      <c r="B48" s="27"/>
      <c r="C48" s="47"/>
      <c r="D48" s="4" t="s">
        <v>76</v>
      </c>
      <c r="E48" s="15">
        <f t="shared" si="0"/>
        <v>5000</v>
      </c>
      <c r="F48" s="19">
        <v>5000</v>
      </c>
      <c r="G48" s="19"/>
    </row>
    <row r="49" spans="1:7" x14ac:dyDescent="0.3">
      <c r="A49" s="26"/>
      <c r="B49" s="27"/>
      <c r="C49" s="47"/>
      <c r="D49" s="4" t="s">
        <v>77</v>
      </c>
      <c r="E49" s="15">
        <f t="shared" si="0"/>
        <v>4000</v>
      </c>
      <c r="F49" s="19">
        <v>4000</v>
      </c>
      <c r="G49" s="19"/>
    </row>
    <row r="50" spans="1:7" x14ac:dyDescent="0.3">
      <c r="A50" s="26"/>
      <c r="B50" s="27"/>
      <c r="C50" s="47"/>
      <c r="D50" s="4" t="s">
        <v>80</v>
      </c>
      <c r="E50" s="15">
        <f t="shared" si="0"/>
        <v>10000</v>
      </c>
      <c r="F50" s="19">
        <v>10000</v>
      </c>
      <c r="G50" s="19"/>
    </row>
    <row r="51" spans="1:7" ht="27" x14ac:dyDescent="0.3">
      <c r="A51" s="20"/>
      <c r="B51" s="21"/>
      <c r="C51" s="21"/>
      <c r="D51" s="28" t="s">
        <v>60</v>
      </c>
      <c r="E51" s="15">
        <f t="shared" si="0"/>
        <v>6000</v>
      </c>
      <c r="F51" s="19">
        <v>6000</v>
      </c>
      <c r="G51" s="19"/>
    </row>
    <row r="52" spans="1:7" ht="27" x14ac:dyDescent="0.3">
      <c r="A52" s="20"/>
      <c r="B52" s="21"/>
      <c r="C52" s="21"/>
      <c r="D52" s="28" t="s">
        <v>111</v>
      </c>
      <c r="E52" s="15">
        <f t="shared" si="0"/>
        <v>350</v>
      </c>
      <c r="F52" s="19">
        <v>350</v>
      </c>
      <c r="G52" s="19"/>
    </row>
    <row r="53" spans="1:7" x14ac:dyDescent="0.3">
      <c r="A53" s="20"/>
      <c r="B53" s="21"/>
      <c r="C53" s="21"/>
      <c r="D53" s="28" t="s">
        <v>112</v>
      </c>
      <c r="E53" s="15">
        <f t="shared" si="0"/>
        <v>2000</v>
      </c>
      <c r="F53" s="19">
        <v>2000</v>
      </c>
      <c r="G53" s="19"/>
    </row>
    <row r="54" spans="1:7" ht="40.5" x14ac:dyDescent="0.3">
      <c r="A54" s="20"/>
      <c r="B54" s="21"/>
      <c r="C54" s="21"/>
      <c r="D54" s="28" t="s">
        <v>110</v>
      </c>
      <c r="E54" s="15">
        <f t="shared" si="0"/>
        <v>90000</v>
      </c>
      <c r="F54" s="19">
        <v>90000</v>
      </c>
      <c r="G54" s="19"/>
    </row>
    <row r="55" spans="1:7" s="37" customFormat="1" ht="31.5" customHeight="1" x14ac:dyDescent="0.2">
      <c r="A55" s="17" t="s">
        <v>40</v>
      </c>
      <c r="B55" s="18">
        <v>0</v>
      </c>
      <c r="C55" s="18">
        <v>0</v>
      </c>
      <c r="D55" s="12" t="s">
        <v>85</v>
      </c>
      <c r="E55" s="15">
        <f>SUM(F55+G55)</f>
        <v>10000</v>
      </c>
      <c r="F55" s="19">
        <f>SUM(F56)</f>
        <v>10000</v>
      </c>
      <c r="G55" s="19">
        <f>SUM(G56)</f>
        <v>0</v>
      </c>
    </row>
    <row r="56" spans="1:7" x14ac:dyDescent="0.3">
      <c r="A56" s="17" t="s">
        <v>40</v>
      </c>
      <c r="B56" s="18">
        <v>2</v>
      </c>
      <c r="C56" s="18">
        <v>0</v>
      </c>
      <c r="D56" s="3" t="s">
        <v>11</v>
      </c>
      <c r="E56" s="15">
        <f>SUM(F56+G56)</f>
        <v>10000</v>
      </c>
      <c r="F56" s="19">
        <f>SUM(F58)</f>
        <v>10000</v>
      </c>
      <c r="G56" s="19"/>
    </row>
    <row r="57" spans="1:7" s="38" customFormat="1" ht="15.75" customHeight="1" x14ac:dyDescent="0.3">
      <c r="A57" s="17"/>
      <c r="B57" s="18"/>
      <c r="C57" s="18"/>
      <c r="D57" s="4" t="s">
        <v>5</v>
      </c>
      <c r="E57" s="15"/>
      <c r="F57" s="22"/>
      <c r="G57" s="22"/>
    </row>
    <row r="58" spans="1:7" x14ac:dyDescent="0.3">
      <c r="A58" s="20" t="s">
        <v>40</v>
      </c>
      <c r="B58" s="21">
        <v>2</v>
      </c>
      <c r="C58" s="21">
        <v>1</v>
      </c>
      <c r="D58" s="4" t="s">
        <v>12</v>
      </c>
      <c r="E58" s="15">
        <f>SUM(F58+G58)</f>
        <v>10000</v>
      </c>
      <c r="F58" s="19">
        <f>SUM(F59)</f>
        <v>10000</v>
      </c>
      <c r="G58" s="19"/>
    </row>
    <row r="59" spans="1:7" ht="27" x14ac:dyDescent="0.3">
      <c r="A59" s="20"/>
      <c r="B59" s="21"/>
      <c r="C59" s="21"/>
      <c r="D59" s="4" t="s">
        <v>52</v>
      </c>
      <c r="E59" s="15">
        <f>SUM(F59+G59)</f>
        <v>10000</v>
      </c>
      <c r="F59" s="19">
        <v>10000</v>
      </c>
      <c r="G59" s="19"/>
    </row>
    <row r="60" spans="1:7" s="37" customFormat="1" ht="39" customHeight="1" x14ac:dyDescent="0.2">
      <c r="A60" s="17" t="s">
        <v>41</v>
      </c>
      <c r="B60" s="18">
        <v>0</v>
      </c>
      <c r="C60" s="18">
        <v>0</v>
      </c>
      <c r="D60" s="12" t="s">
        <v>86</v>
      </c>
      <c r="E60" s="15">
        <f>SUM(F60+G60)</f>
        <v>128000</v>
      </c>
      <c r="F60" s="19">
        <f>SUM(F61+F68)</f>
        <v>190000</v>
      </c>
      <c r="G60" s="19">
        <f>SUM(G61+G68)</f>
        <v>-62000</v>
      </c>
    </row>
    <row r="61" spans="1:7" x14ac:dyDescent="0.3">
      <c r="A61" s="17" t="s">
        <v>41</v>
      </c>
      <c r="B61" s="18">
        <v>5</v>
      </c>
      <c r="C61" s="18">
        <v>0</v>
      </c>
      <c r="D61" s="3" t="s">
        <v>13</v>
      </c>
      <c r="E61" s="15">
        <f t="shared" ref="E61:E67" si="1">SUM(F61+G61)</f>
        <v>283000</v>
      </c>
      <c r="F61" s="19">
        <f>SUM(F62)</f>
        <v>190000</v>
      </c>
      <c r="G61" s="19">
        <f>SUM(G62)</f>
        <v>93000</v>
      </c>
    </row>
    <row r="62" spans="1:7" x14ac:dyDescent="0.3">
      <c r="A62" s="20" t="s">
        <v>41</v>
      </c>
      <c r="B62" s="21">
        <v>5</v>
      </c>
      <c r="C62" s="21">
        <v>1</v>
      </c>
      <c r="D62" s="4" t="s">
        <v>14</v>
      </c>
      <c r="E62" s="15">
        <f t="shared" si="1"/>
        <v>283000</v>
      </c>
      <c r="F62" s="19">
        <f>SUM(F63:F67)</f>
        <v>190000</v>
      </c>
      <c r="G62" s="19">
        <f>SUM(G63:G67)</f>
        <v>93000</v>
      </c>
    </row>
    <row r="63" spans="1:7" x14ac:dyDescent="0.3">
      <c r="A63" s="20"/>
      <c r="B63" s="21"/>
      <c r="C63" s="21"/>
      <c r="D63" s="4" t="s">
        <v>74</v>
      </c>
      <c r="E63" s="15">
        <f t="shared" si="1"/>
        <v>15000</v>
      </c>
      <c r="F63" s="19">
        <v>15000</v>
      </c>
      <c r="G63" s="19"/>
    </row>
    <row r="64" spans="1:7" ht="27" x14ac:dyDescent="0.3">
      <c r="A64" s="20"/>
      <c r="B64" s="21"/>
      <c r="C64" s="21"/>
      <c r="D64" s="4" t="s">
        <v>53</v>
      </c>
      <c r="E64" s="15">
        <f t="shared" si="1"/>
        <v>150000</v>
      </c>
      <c r="F64" s="19">
        <v>150000</v>
      </c>
      <c r="G64" s="19"/>
    </row>
    <row r="65" spans="1:7" x14ac:dyDescent="0.3">
      <c r="A65" s="20"/>
      <c r="B65" s="21"/>
      <c r="C65" s="21"/>
      <c r="D65" s="4" t="s">
        <v>80</v>
      </c>
      <c r="E65" s="15">
        <f t="shared" si="1"/>
        <v>25000</v>
      </c>
      <c r="F65" s="19">
        <v>25000</v>
      </c>
      <c r="G65" s="19"/>
    </row>
    <row r="66" spans="1:7" x14ac:dyDescent="0.3">
      <c r="A66" s="20"/>
      <c r="B66" s="21"/>
      <c r="C66" s="21"/>
      <c r="D66" s="4" t="s">
        <v>54</v>
      </c>
      <c r="E66" s="15">
        <f t="shared" si="1"/>
        <v>93000</v>
      </c>
      <c r="F66" s="19"/>
      <c r="G66" s="19">
        <v>93000</v>
      </c>
    </row>
    <row r="67" spans="1:7" x14ac:dyDescent="0.3">
      <c r="A67" s="20"/>
      <c r="B67" s="21"/>
      <c r="C67" s="21"/>
      <c r="D67" s="4" t="s">
        <v>57</v>
      </c>
      <c r="E67" s="15">
        <f t="shared" si="1"/>
        <v>0</v>
      </c>
      <c r="F67" s="19"/>
      <c r="G67" s="19"/>
    </row>
    <row r="68" spans="1:7" ht="18.75" customHeight="1" x14ac:dyDescent="0.3">
      <c r="A68" s="17" t="s">
        <v>41</v>
      </c>
      <c r="B68" s="18">
        <v>9</v>
      </c>
      <c r="C68" s="18">
        <v>0</v>
      </c>
      <c r="D68" s="3" t="s">
        <v>15</v>
      </c>
      <c r="E68" s="15">
        <f t="shared" ref="E68:E81" si="2">SUM(F68+G68)</f>
        <v>-155000</v>
      </c>
      <c r="F68" s="19"/>
      <c r="G68" s="19">
        <f>SUM(G69)</f>
        <v>-155000</v>
      </c>
    </row>
    <row r="69" spans="1:7" x14ac:dyDescent="0.3">
      <c r="A69" s="20" t="s">
        <v>41</v>
      </c>
      <c r="B69" s="21">
        <v>9</v>
      </c>
      <c r="C69" s="21">
        <v>1</v>
      </c>
      <c r="D69" s="4" t="s">
        <v>15</v>
      </c>
      <c r="E69" s="15">
        <f t="shared" si="2"/>
        <v>-155000</v>
      </c>
      <c r="F69" s="19"/>
      <c r="G69" s="19">
        <f>SUM(G70:G71)</f>
        <v>-155000</v>
      </c>
    </row>
    <row r="70" spans="1:7" x14ac:dyDescent="0.3">
      <c r="A70" s="20"/>
      <c r="B70" s="21"/>
      <c r="C70" s="21"/>
      <c r="D70" s="4" t="s">
        <v>87</v>
      </c>
      <c r="E70" s="15">
        <f t="shared" si="2"/>
        <v>-15000</v>
      </c>
      <c r="F70" s="19"/>
      <c r="G70" s="19">
        <v>-15000</v>
      </c>
    </row>
    <row r="71" spans="1:7" x14ac:dyDescent="0.3">
      <c r="A71" s="20"/>
      <c r="B71" s="21"/>
      <c r="C71" s="21"/>
      <c r="D71" s="4" t="s">
        <v>88</v>
      </c>
      <c r="E71" s="15">
        <f t="shared" si="2"/>
        <v>-140000</v>
      </c>
      <c r="F71" s="19"/>
      <c r="G71" s="19">
        <v>-140000</v>
      </c>
    </row>
    <row r="72" spans="1:7" s="37" customFormat="1" ht="32.25" customHeight="1" x14ac:dyDescent="0.2">
      <c r="A72" s="17" t="s">
        <v>42</v>
      </c>
      <c r="B72" s="18">
        <v>0</v>
      </c>
      <c r="C72" s="18">
        <v>0</v>
      </c>
      <c r="D72" s="12" t="s">
        <v>89</v>
      </c>
      <c r="E72" s="15">
        <f t="shared" si="2"/>
        <v>344860</v>
      </c>
      <c r="F72" s="19">
        <f>SUM(F73)</f>
        <v>344860</v>
      </c>
      <c r="G72" s="19">
        <f>SUM(G73)</f>
        <v>0</v>
      </c>
    </row>
    <row r="73" spans="1:7" x14ac:dyDescent="0.3">
      <c r="A73" s="17" t="s">
        <v>42</v>
      </c>
      <c r="B73" s="18">
        <v>1</v>
      </c>
      <c r="C73" s="18">
        <v>0</v>
      </c>
      <c r="D73" s="3" t="s">
        <v>16</v>
      </c>
      <c r="E73" s="15">
        <f t="shared" si="2"/>
        <v>344860</v>
      </c>
      <c r="F73" s="19">
        <f>SUM(F74)</f>
        <v>344860</v>
      </c>
      <c r="G73" s="19">
        <f>SUM(G74)</f>
        <v>0</v>
      </c>
    </row>
    <row r="74" spans="1:7" x14ac:dyDescent="0.3">
      <c r="A74" s="20" t="s">
        <v>42</v>
      </c>
      <c r="B74" s="21">
        <v>1</v>
      </c>
      <c r="C74" s="21">
        <v>1</v>
      </c>
      <c r="D74" s="4" t="s">
        <v>16</v>
      </c>
      <c r="E74" s="15">
        <f t="shared" si="2"/>
        <v>344860</v>
      </c>
      <c r="F74" s="19">
        <f>SUM(F75:F85)</f>
        <v>344860</v>
      </c>
      <c r="G74" s="19">
        <f>SUM(G75:G85)</f>
        <v>0</v>
      </c>
    </row>
    <row r="75" spans="1:7" x14ac:dyDescent="0.3">
      <c r="A75" s="20"/>
      <c r="B75" s="21"/>
      <c r="C75" s="21"/>
      <c r="D75" s="4" t="s">
        <v>64</v>
      </c>
      <c r="E75" s="15">
        <f t="shared" si="2"/>
        <v>225000</v>
      </c>
      <c r="F75" s="19">
        <v>225000</v>
      </c>
      <c r="G75" s="19"/>
    </row>
    <row r="76" spans="1:7" ht="27" x14ac:dyDescent="0.3">
      <c r="A76" s="20"/>
      <c r="B76" s="21"/>
      <c r="C76" s="21"/>
      <c r="D76" s="4" t="s">
        <v>61</v>
      </c>
      <c r="E76" s="15">
        <f t="shared" si="2"/>
        <v>35000</v>
      </c>
      <c r="F76" s="19">
        <v>35000</v>
      </c>
      <c r="G76" s="19"/>
    </row>
    <row r="77" spans="1:7" x14ac:dyDescent="0.3">
      <c r="A77" s="20"/>
      <c r="B77" s="21"/>
      <c r="C77" s="21"/>
      <c r="D77" s="4" t="s">
        <v>68</v>
      </c>
      <c r="E77" s="15">
        <f t="shared" si="2"/>
        <v>1500</v>
      </c>
      <c r="F77" s="19">
        <v>1500</v>
      </c>
      <c r="G77" s="19"/>
    </row>
    <row r="78" spans="1:7" x14ac:dyDescent="0.3">
      <c r="A78" s="20"/>
      <c r="B78" s="21"/>
      <c r="C78" s="21"/>
      <c r="D78" s="4" t="s">
        <v>74</v>
      </c>
      <c r="E78" s="15">
        <f t="shared" si="2"/>
        <v>8500</v>
      </c>
      <c r="F78" s="19">
        <v>8500</v>
      </c>
      <c r="G78" s="19"/>
    </row>
    <row r="79" spans="1:7" x14ac:dyDescent="0.3">
      <c r="A79" s="20"/>
      <c r="B79" s="21"/>
      <c r="C79" s="21"/>
      <c r="D79" s="4" t="s">
        <v>75</v>
      </c>
      <c r="E79" s="15">
        <f t="shared" si="2"/>
        <v>500</v>
      </c>
      <c r="F79" s="19">
        <v>500</v>
      </c>
      <c r="G79" s="19"/>
    </row>
    <row r="80" spans="1:7" x14ac:dyDescent="0.3">
      <c r="A80" s="20"/>
      <c r="B80" s="21"/>
      <c r="C80" s="21"/>
      <c r="D80" s="4" t="s">
        <v>76</v>
      </c>
      <c r="E80" s="15">
        <f t="shared" si="2"/>
        <v>4000</v>
      </c>
      <c r="F80" s="19">
        <v>4000</v>
      </c>
      <c r="G80" s="19"/>
    </row>
    <row r="81" spans="1:7" x14ac:dyDescent="0.3">
      <c r="A81" s="20"/>
      <c r="B81" s="21"/>
      <c r="C81" s="21"/>
      <c r="D81" s="4" t="s">
        <v>77</v>
      </c>
      <c r="E81" s="15">
        <f t="shared" si="2"/>
        <v>1500</v>
      </c>
      <c r="F81" s="19">
        <v>1500</v>
      </c>
      <c r="G81" s="19"/>
    </row>
    <row r="82" spans="1:7" x14ac:dyDescent="0.3">
      <c r="A82" s="20"/>
      <c r="B82" s="21"/>
      <c r="C82" s="21"/>
      <c r="D82" s="4" t="s">
        <v>78</v>
      </c>
      <c r="E82" s="15">
        <f>SUM(F82+G82)</f>
        <v>65000</v>
      </c>
      <c r="F82" s="19">
        <v>65000</v>
      </c>
      <c r="G82" s="19"/>
    </row>
    <row r="83" spans="1:7" x14ac:dyDescent="0.3">
      <c r="A83" s="20"/>
      <c r="B83" s="21"/>
      <c r="C83" s="21"/>
      <c r="D83" s="4" t="s">
        <v>80</v>
      </c>
      <c r="E83" s="15">
        <f>SUM(F83+G83)</f>
        <v>3000</v>
      </c>
      <c r="F83" s="19">
        <v>3000</v>
      </c>
      <c r="G83" s="19"/>
    </row>
    <row r="84" spans="1:7" x14ac:dyDescent="0.3">
      <c r="A84" s="20"/>
      <c r="B84" s="21"/>
      <c r="C84" s="21"/>
      <c r="D84" s="4" t="s">
        <v>92</v>
      </c>
      <c r="E84" s="15">
        <f>SUM(F84+G84)</f>
        <v>360</v>
      </c>
      <c r="F84" s="19">
        <v>360</v>
      </c>
      <c r="G84" s="19"/>
    </row>
    <row r="85" spans="1:7" x14ac:dyDescent="0.3">
      <c r="A85" s="20"/>
      <c r="B85" s="21"/>
      <c r="C85" s="21"/>
      <c r="D85" s="4" t="s">
        <v>83</v>
      </c>
      <c r="E85" s="15">
        <f>SUM(F85+G85)</f>
        <v>500</v>
      </c>
      <c r="F85" s="19">
        <v>500</v>
      </c>
      <c r="G85" s="19"/>
    </row>
    <row r="86" spans="1:7" s="37" customFormat="1" ht="55.5" customHeight="1" x14ac:dyDescent="0.2">
      <c r="A86" s="17" t="s">
        <v>43</v>
      </c>
      <c r="B86" s="18">
        <v>0</v>
      </c>
      <c r="C86" s="18">
        <v>0</v>
      </c>
      <c r="D86" s="12" t="s">
        <v>90</v>
      </c>
      <c r="E86" s="15">
        <f t="shared" ref="E86:E104" si="3">SUM(F86+G86)</f>
        <v>834505</v>
      </c>
      <c r="F86" s="19">
        <f>SUM(F87+F103+F106)</f>
        <v>772505</v>
      </c>
      <c r="G86" s="19">
        <f>SUM(G87+G103+G106)</f>
        <v>62000</v>
      </c>
    </row>
    <row r="87" spans="1:7" x14ac:dyDescent="0.3">
      <c r="A87" s="17" t="s">
        <v>43</v>
      </c>
      <c r="B87" s="18">
        <v>2</v>
      </c>
      <c r="C87" s="18">
        <v>0</v>
      </c>
      <c r="D87" s="3" t="s">
        <v>17</v>
      </c>
      <c r="E87" s="15">
        <f t="shared" si="3"/>
        <v>349100</v>
      </c>
      <c r="F87" s="19">
        <f>SUM(F88)</f>
        <v>299600</v>
      </c>
      <c r="G87" s="19">
        <f>SUM(G88)</f>
        <v>49500</v>
      </c>
    </row>
    <row r="88" spans="1:7" x14ac:dyDescent="0.3">
      <c r="A88" s="20" t="s">
        <v>43</v>
      </c>
      <c r="B88" s="21">
        <v>2</v>
      </c>
      <c r="C88" s="21">
        <v>1</v>
      </c>
      <c r="D88" s="4" t="s">
        <v>17</v>
      </c>
      <c r="E88" s="15">
        <f t="shared" si="3"/>
        <v>349100</v>
      </c>
      <c r="F88" s="19">
        <f>SUM(F89:F102)</f>
        <v>299600</v>
      </c>
      <c r="G88" s="19">
        <f>SUM(G89:G102)</f>
        <v>49500</v>
      </c>
    </row>
    <row r="89" spans="1:7" x14ac:dyDescent="0.3">
      <c r="A89" s="20"/>
      <c r="B89" s="21"/>
      <c r="C89" s="21"/>
      <c r="D89" s="4" t="s">
        <v>64</v>
      </c>
      <c r="E89" s="15">
        <f t="shared" si="3"/>
        <v>175000</v>
      </c>
      <c r="F89" s="19">
        <v>175000</v>
      </c>
      <c r="G89" s="19"/>
    </row>
    <row r="90" spans="1:7" ht="27" x14ac:dyDescent="0.3">
      <c r="A90" s="20"/>
      <c r="B90" s="21"/>
      <c r="C90" s="21"/>
      <c r="D90" s="4" t="s">
        <v>61</v>
      </c>
      <c r="E90" s="15">
        <f t="shared" si="3"/>
        <v>28000</v>
      </c>
      <c r="F90" s="19">
        <v>28000</v>
      </c>
      <c r="G90" s="19"/>
    </row>
    <row r="91" spans="1:7" x14ac:dyDescent="0.3">
      <c r="A91" s="20"/>
      <c r="B91" s="21"/>
      <c r="C91" s="21"/>
      <c r="D91" s="4" t="s">
        <v>68</v>
      </c>
      <c r="E91" s="15">
        <f t="shared" si="3"/>
        <v>900</v>
      </c>
      <c r="F91" s="19">
        <v>900</v>
      </c>
      <c r="G91" s="19"/>
    </row>
    <row r="92" spans="1:7" x14ac:dyDescent="0.3">
      <c r="A92" s="20"/>
      <c r="B92" s="21"/>
      <c r="C92" s="21"/>
      <c r="D92" s="4" t="s">
        <v>74</v>
      </c>
      <c r="E92" s="15">
        <f t="shared" si="3"/>
        <v>42000</v>
      </c>
      <c r="F92" s="19">
        <v>42000</v>
      </c>
      <c r="G92" s="19"/>
    </row>
    <row r="93" spans="1:7" x14ac:dyDescent="0.3">
      <c r="A93" s="20"/>
      <c r="B93" s="21"/>
      <c r="C93" s="21"/>
      <c r="D93" s="4" t="s">
        <v>75</v>
      </c>
      <c r="E93" s="15">
        <f t="shared" si="3"/>
        <v>0</v>
      </c>
      <c r="F93" s="19"/>
      <c r="G93" s="19"/>
    </row>
    <row r="94" spans="1:7" ht="16.149999999999999" customHeight="1" x14ac:dyDescent="0.3">
      <c r="A94" s="20"/>
      <c r="B94" s="21"/>
      <c r="C94" s="21"/>
      <c r="D94" s="4" t="s">
        <v>53</v>
      </c>
      <c r="E94" s="15">
        <f t="shared" si="3"/>
        <v>3000</v>
      </c>
      <c r="F94" s="19">
        <v>3000</v>
      </c>
      <c r="G94" s="19"/>
    </row>
    <row r="95" spans="1:7" x14ac:dyDescent="0.3">
      <c r="A95" s="20"/>
      <c r="B95" s="21"/>
      <c r="C95" s="21"/>
      <c r="D95" s="4" t="s">
        <v>76</v>
      </c>
      <c r="E95" s="15">
        <f t="shared" si="3"/>
        <v>4000</v>
      </c>
      <c r="F95" s="19">
        <v>4000</v>
      </c>
      <c r="G95" s="19"/>
    </row>
    <row r="96" spans="1:7" x14ac:dyDescent="0.3">
      <c r="A96" s="20"/>
      <c r="B96" s="21"/>
      <c r="C96" s="21"/>
      <c r="D96" s="4" t="s">
        <v>91</v>
      </c>
      <c r="E96" s="15">
        <f t="shared" si="3"/>
        <v>6000</v>
      </c>
      <c r="F96" s="19">
        <v>6000</v>
      </c>
      <c r="G96" s="19"/>
    </row>
    <row r="97" spans="1:7" x14ac:dyDescent="0.3">
      <c r="A97" s="20"/>
      <c r="B97" s="21"/>
      <c r="C97" s="21"/>
      <c r="D97" s="4" t="s">
        <v>78</v>
      </c>
      <c r="E97" s="15">
        <f t="shared" si="3"/>
        <v>15000</v>
      </c>
      <c r="F97" s="19">
        <v>15000</v>
      </c>
      <c r="G97" s="19"/>
    </row>
    <row r="98" spans="1:7" x14ac:dyDescent="0.3">
      <c r="A98" s="20"/>
      <c r="B98" s="21"/>
      <c r="C98" s="21"/>
      <c r="D98" s="4" t="s">
        <v>80</v>
      </c>
      <c r="E98" s="15">
        <f t="shared" si="3"/>
        <v>25000</v>
      </c>
      <c r="F98" s="19">
        <v>25000</v>
      </c>
      <c r="G98" s="19"/>
    </row>
    <row r="99" spans="1:7" x14ac:dyDescent="0.3">
      <c r="A99" s="20"/>
      <c r="B99" s="21"/>
      <c r="C99" s="21"/>
      <c r="D99" s="4" t="s">
        <v>92</v>
      </c>
      <c r="E99" s="15">
        <f t="shared" si="3"/>
        <v>0</v>
      </c>
      <c r="F99" s="19"/>
      <c r="G99" s="19"/>
    </row>
    <row r="100" spans="1:7" x14ac:dyDescent="0.3">
      <c r="A100" s="20"/>
      <c r="B100" s="21"/>
      <c r="C100" s="21"/>
      <c r="D100" s="4" t="s">
        <v>83</v>
      </c>
      <c r="E100" s="15">
        <f t="shared" si="3"/>
        <v>700</v>
      </c>
      <c r="F100" s="19">
        <v>700</v>
      </c>
      <c r="G100" s="19"/>
    </row>
    <row r="101" spans="1:7" x14ac:dyDescent="0.3">
      <c r="A101" s="20"/>
      <c r="B101" s="21"/>
      <c r="C101" s="21"/>
      <c r="D101" s="4" t="s">
        <v>54</v>
      </c>
      <c r="E101" s="15">
        <f t="shared" si="3"/>
        <v>34500</v>
      </c>
      <c r="F101" s="19"/>
      <c r="G101" s="19">
        <v>34500</v>
      </c>
    </row>
    <row r="102" spans="1:7" x14ac:dyDescent="0.3">
      <c r="A102" s="20"/>
      <c r="B102" s="21"/>
      <c r="C102" s="21"/>
      <c r="D102" s="4" t="s">
        <v>84</v>
      </c>
      <c r="E102" s="15">
        <f t="shared" si="3"/>
        <v>15000</v>
      </c>
      <c r="F102" s="19"/>
      <c r="G102" s="19">
        <v>15000</v>
      </c>
    </row>
    <row r="103" spans="1:7" x14ac:dyDescent="0.3">
      <c r="A103" s="17" t="s">
        <v>43</v>
      </c>
      <c r="B103" s="18">
        <v>4</v>
      </c>
      <c r="C103" s="18">
        <v>0</v>
      </c>
      <c r="D103" s="3" t="s">
        <v>18</v>
      </c>
      <c r="E103" s="15">
        <f t="shared" si="3"/>
        <v>110000</v>
      </c>
      <c r="F103" s="19">
        <f>SUM(F104)</f>
        <v>110000</v>
      </c>
      <c r="G103" s="19"/>
    </row>
    <row r="104" spans="1:7" x14ac:dyDescent="0.3">
      <c r="A104" s="20" t="s">
        <v>43</v>
      </c>
      <c r="B104" s="21">
        <v>4</v>
      </c>
      <c r="C104" s="21">
        <v>1</v>
      </c>
      <c r="D104" s="4" t="s">
        <v>19</v>
      </c>
      <c r="E104" s="15">
        <f t="shared" si="3"/>
        <v>110000</v>
      </c>
      <c r="F104" s="19">
        <f>SUM(F105)</f>
        <v>110000</v>
      </c>
      <c r="G104" s="19"/>
    </row>
    <row r="105" spans="1:7" x14ac:dyDescent="0.3">
      <c r="A105" s="20"/>
      <c r="B105" s="21"/>
      <c r="C105" s="21"/>
      <c r="D105" s="4" t="s">
        <v>55</v>
      </c>
      <c r="E105" s="15">
        <f t="shared" ref="E105:E122" si="4">SUM(F105+G105)</f>
        <v>110000</v>
      </c>
      <c r="F105" s="19">
        <v>110000</v>
      </c>
      <c r="G105" s="19"/>
    </row>
    <row r="106" spans="1:7" ht="27" x14ac:dyDescent="0.3">
      <c r="A106" s="17" t="s">
        <v>43</v>
      </c>
      <c r="B106" s="18">
        <v>6</v>
      </c>
      <c r="C106" s="18">
        <v>0</v>
      </c>
      <c r="D106" s="3" t="s">
        <v>20</v>
      </c>
      <c r="E106" s="15">
        <f t="shared" si="4"/>
        <v>375405</v>
      </c>
      <c r="F106" s="19">
        <f>SUM(F107)</f>
        <v>362905</v>
      </c>
      <c r="G106" s="19">
        <f>SUM(G107)</f>
        <v>12500</v>
      </c>
    </row>
    <row r="107" spans="1:7" ht="31.5" customHeight="1" x14ac:dyDescent="0.3">
      <c r="A107" s="20" t="s">
        <v>43</v>
      </c>
      <c r="B107" s="21">
        <v>6</v>
      </c>
      <c r="C107" s="21">
        <v>1</v>
      </c>
      <c r="D107" s="4" t="s">
        <v>20</v>
      </c>
      <c r="E107" s="15">
        <f t="shared" si="4"/>
        <v>375405</v>
      </c>
      <c r="F107" s="19">
        <f>SUM(F108:F122)</f>
        <v>362905</v>
      </c>
      <c r="G107" s="19">
        <f>SUM(G108:G122)</f>
        <v>12500</v>
      </c>
    </row>
    <row r="108" spans="1:7" x14ac:dyDescent="0.3">
      <c r="A108" s="20"/>
      <c r="B108" s="21"/>
      <c r="C108" s="21"/>
      <c r="D108" s="4" t="s">
        <v>93</v>
      </c>
      <c r="E108" s="15">
        <f t="shared" si="4"/>
        <v>175905</v>
      </c>
      <c r="F108" s="19">
        <v>175905</v>
      </c>
      <c r="G108" s="19"/>
    </row>
    <row r="109" spans="1:7" ht="27" x14ac:dyDescent="0.3">
      <c r="A109" s="20"/>
      <c r="B109" s="21"/>
      <c r="C109" s="21"/>
      <c r="D109" s="4" t="s">
        <v>61</v>
      </c>
      <c r="E109" s="15">
        <f t="shared" si="4"/>
        <v>29000</v>
      </c>
      <c r="F109" s="19">
        <v>29000</v>
      </c>
      <c r="G109" s="19"/>
    </row>
    <row r="110" spans="1:7" x14ac:dyDescent="0.3">
      <c r="A110" s="20"/>
      <c r="B110" s="21"/>
      <c r="C110" s="21"/>
      <c r="D110" s="4" t="s">
        <v>66</v>
      </c>
      <c r="E110" s="15">
        <f t="shared" si="4"/>
        <v>50000</v>
      </c>
      <c r="F110" s="19">
        <v>50000</v>
      </c>
      <c r="G110" s="19"/>
    </row>
    <row r="111" spans="1:7" x14ac:dyDescent="0.3">
      <c r="A111" s="20"/>
      <c r="B111" s="21"/>
      <c r="C111" s="21"/>
      <c r="D111" s="4" t="s">
        <v>67</v>
      </c>
      <c r="E111" s="15">
        <f t="shared" si="4"/>
        <v>500</v>
      </c>
      <c r="F111" s="19">
        <v>500</v>
      </c>
      <c r="G111" s="19"/>
    </row>
    <row r="112" spans="1:7" x14ac:dyDescent="0.3">
      <c r="A112" s="20"/>
      <c r="B112" s="21"/>
      <c r="C112" s="21"/>
      <c r="D112" s="4" t="s">
        <v>102</v>
      </c>
      <c r="E112" s="15">
        <f t="shared" si="4"/>
        <v>17000</v>
      </c>
      <c r="F112" s="19">
        <v>17000</v>
      </c>
      <c r="G112" s="19"/>
    </row>
    <row r="113" spans="1:7" x14ac:dyDescent="0.3">
      <c r="A113" s="20"/>
      <c r="B113" s="21"/>
      <c r="C113" s="21"/>
      <c r="D113" s="4" t="s">
        <v>105</v>
      </c>
      <c r="E113" s="15">
        <f t="shared" si="4"/>
        <v>1000</v>
      </c>
      <c r="F113" s="19">
        <v>1000</v>
      </c>
      <c r="G113" s="19"/>
    </row>
    <row r="114" spans="1:7" ht="27" x14ac:dyDescent="0.3">
      <c r="A114" s="20"/>
      <c r="B114" s="21"/>
      <c r="C114" s="21"/>
      <c r="D114" s="4" t="s">
        <v>106</v>
      </c>
      <c r="E114" s="15">
        <f t="shared" si="4"/>
        <v>1000</v>
      </c>
      <c r="F114" s="19">
        <v>1000</v>
      </c>
      <c r="G114" s="19"/>
    </row>
    <row r="115" spans="1:7" x14ac:dyDescent="0.3">
      <c r="A115" s="20"/>
      <c r="B115" s="21"/>
      <c r="C115" s="21"/>
      <c r="D115" s="4" t="s">
        <v>74</v>
      </c>
      <c r="E115" s="15">
        <f t="shared" si="4"/>
        <v>13000</v>
      </c>
      <c r="F115" s="19">
        <v>13000</v>
      </c>
      <c r="G115" s="19"/>
    </row>
    <row r="116" spans="1:7" x14ac:dyDescent="0.3">
      <c r="A116" s="20"/>
      <c r="B116" s="21"/>
      <c r="C116" s="21"/>
      <c r="D116" s="4" t="s">
        <v>75</v>
      </c>
      <c r="E116" s="15">
        <f t="shared" si="4"/>
        <v>6500</v>
      </c>
      <c r="F116" s="19">
        <v>6500</v>
      </c>
      <c r="G116" s="19"/>
    </row>
    <row r="117" spans="1:7" x14ac:dyDescent="0.3">
      <c r="A117" s="20"/>
      <c r="B117" s="21"/>
      <c r="C117" s="21"/>
      <c r="D117" s="4" t="s">
        <v>91</v>
      </c>
      <c r="E117" s="15">
        <f t="shared" si="4"/>
        <v>2500</v>
      </c>
      <c r="F117" s="19">
        <v>2500</v>
      </c>
      <c r="G117" s="19"/>
    </row>
    <row r="118" spans="1:7" x14ac:dyDescent="0.3">
      <c r="A118" s="20"/>
      <c r="B118" s="21"/>
      <c r="C118" s="21"/>
      <c r="D118" s="4" t="s">
        <v>107</v>
      </c>
      <c r="E118" s="15">
        <f t="shared" si="4"/>
        <v>40000</v>
      </c>
      <c r="F118" s="19">
        <v>40000</v>
      </c>
      <c r="G118" s="19"/>
    </row>
    <row r="119" spans="1:7" x14ac:dyDescent="0.3">
      <c r="A119" s="20"/>
      <c r="B119" s="21"/>
      <c r="C119" s="21"/>
      <c r="D119" s="4" t="s">
        <v>108</v>
      </c>
      <c r="E119" s="15">
        <f t="shared" si="4"/>
        <v>500</v>
      </c>
      <c r="F119" s="19">
        <v>500</v>
      </c>
      <c r="G119" s="19"/>
    </row>
    <row r="120" spans="1:7" x14ac:dyDescent="0.3">
      <c r="A120" s="20"/>
      <c r="B120" s="21"/>
      <c r="C120" s="21"/>
      <c r="D120" s="4" t="s">
        <v>80</v>
      </c>
      <c r="E120" s="15">
        <f t="shared" si="4"/>
        <v>25000</v>
      </c>
      <c r="F120" s="19">
        <v>25000</v>
      </c>
      <c r="G120" s="19"/>
    </row>
    <row r="121" spans="1:7" x14ac:dyDescent="0.3">
      <c r="A121" s="20"/>
      <c r="B121" s="21"/>
      <c r="C121" s="21"/>
      <c r="D121" s="4" t="s">
        <v>109</v>
      </c>
      <c r="E121" s="15">
        <f t="shared" si="4"/>
        <v>1000</v>
      </c>
      <c r="F121" s="19">
        <v>1000</v>
      </c>
      <c r="G121" s="19"/>
    </row>
    <row r="122" spans="1:7" x14ac:dyDescent="0.3">
      <c r="A122" s="20"/>
      <c r="B122" s="21"/>
      <c r="C122" s="21"/>
      <c r="D122" s="4" t="s">
        <v>54</v>
      </c>
      <c r="E122" s="15">
        <f t="shared" si="4"/>
        <v>12500</v>
      </c>
      <c r="F122" s="19"/>
      <c r="G122" s="19">
        <v>12500</v>
      </c>
    </row>
    <row r="123" spans="1:7" s="37" customFormat="1" ht="27.75" customHeight="1" x14ac:dyDescent="0.2">
      <c r="A123" s="17" t="s">
        <v>44</v>
      </c>
      <c r="B123" s="18">
        <v>0</v>
      </c>
      <c r="C123" s="18">
        <v>0</v>
      </c>
      <c r="D123" s="12" t="s">
        <v>94</v>
      </c>
      <c r="E123" s="15">
        <f t="shared" ref="E123:E137" si="5">SUM(F123+G123)</f>
        <v>592522</v>
      </c>
      <c r="F123" s="19">
        <f>SUM(F124+F128+F140)</f>
        <v>592522</v>
      </c>
      <c r="G123" s="19">
        <f>SUM(G124+G128+G140)</f>
        <v>0</v>
      </c>
    </row>
    <row r="124" spans="1:7" x14ac:dyDescent="0.3">
      <c r="A124" s="20" t="s">
        <v>44</v>
      </c>
      <c r="B124" s="21">
        <v>1</v>
      </c>
      <c r="C124" s="21">
        <v>0</v>
      </c>
      <c r="D124" s="3" t="s">
        <v>21</v>
      </c>
      <c r="E124" s="15">
        <f t="shared" si="5"/>
        <v>163592</v>
      </c>
      <c r="F124" s="19">
        <f>SUM(F125)</f>
        <v>163592</v>
      </c>
      <c r="G124" s="19">
        <f>SUM(G125)</f>
        <v>0</v>
      </c>
    </row>
    <row r="125" spans="1:7" x14ac:dyDescent="0.3">
      <c r="A125" s="20" t="s">
        <v>44</v>
      </c>
      <c r="B125" s="21">
        <v>1</v>
      </c>
      <c r="C125" s="21">
        <v>1</v>
      </c>
      <c r="D125" s="4" t="s">
        <v>21</v>
      </c>
      <c r="E125" s="15">
        <f t="shared" si="5"/>
        <v>163592</v>
      </c>
      <c r="F125" s="19">
        <f>SUM(F126)</f>
        <v>163592</v>
      </c>
      <c r="G125" s="19">
        <f>SUM(G126+G127)</f>
        <v>0</v>
      </c>
    </row>
    <row r="126" spans="1:7" ht="27" x14ac:dyDescent="0.3">
      <c r="A126" s="20"/>
      <c r="B126" s="21"/>
      <c r="C126" s="21"/>
      <c r="D126" s="39" t="s">
        <v>95</v>
      </c>
      <c r="E126" s="15">
        <f t="shared" si="5"/>
        <v>163592</v>
      </c>
      <c r="F126" s="19">
        <v>163592</v>
      </c>
      <c r="G126" s="19"/>
    </row>
    <row r="127" spans="1:7" x14ac:dyDescent="0.3">
      <c r="A127" s="20"/>
      <c r="B127" s="21"/>
      <c r="C127" s="21"/>
      <c r="D127" s="4" t="s">
        <v>84</v>
      </c>
      <c r="E127" s="15">
        <f t="shared" si="5"/>
        <v>0</v>
      </c>
      <c r="F127" s="19"/>
      <c r="G127" s="19"/>
    </row>
    <row r="128" spans="1:7" x14ac:dyDescent="0.3">
      <c r="A128" s="17" t="s">
        <v>44</v>
      </c>
      <c r="B128" s="18">
        <v>2</v>
      </c>
      <c r="C128" s="18">
        <v>0</v>
      </c>
      <c r="D128" s="3" t="s">
        <v>22</v>
      </c>
      <c r="E128" s="15">
        <f t="shared" si="5"/>
        <v>398930</v>
      </c>
      <c r="F128" s="19">
        <f>SUM(F129+F132+F135+F138)</f>
        <v>398930</v>
      </c>
      <c r="G128" s="19">
        <f>SUM(G129+G132+G135+G138)</f>
        <v>0</v>
      </c>
    </row>
    <row r="129" spans="1:7" x14ac:dyDescent="0.3">
      <c r="A129" s="20" t="s">
        <v>44</v>
      </c>
      <c r="B129" s="21">
        <v>2</v>
      </c>
      <c r="C129" s="21">
        <v>1</v>
      </c>
      <c r="D129" s="4" t="s">
        <v>23</v>
      </c>
      <c r="E129" s="15">
        <f t="shared" si="5"/>
        <v>63390</v>
      </c>
      <c r="F129" s="19">
        <f>SUM(F130)</f>
        <v>63390</v>
      </c>
      <c r="G129" s="19">
        <f>SUM(G130+G131)</f>
        <v>0</v>
      </c>
    </row>
    <row r="130" spans="1:7" ht="27" x14ac:dyDescent="0.3">
      <c r="A130" s="20"/>
      <c r="B130" s="21"/>
      <c r="C130" s="21"/>
      <c r="D130" s="39" t="s">
        <v>95</v>
      </c>
      <c r="E130" s="15">
        <f t="shared" si="5"/>
        <v>63390</v>
      </c>
      <c r="F130" s="19">
        <v>63390</v>
      </c>
      <c r="G130" s="19"/>
    </row>
    <row r="131" spans="1:7" x14ac:dyDescent="0.3">
      <c r="A131" s="20"/>
      <c r="B131" s="21"/>
      <c r="C131" s="21"/>
      <c r="D131" s="4" t="s">
        <v>84</v>
      </c>
      <c r="E131" s="15">
        <f t="shared" si="5"/>
        <v>0</v>
      </c>
      <c r="F131" s="19"/>
      <c r="G131" s="19"/>
    </row>
    <row r="132" spans="1:7" x14ac:dyDescent="0.3">
      <c r="A132" s="20" t="s">
        <v>44</v>
      </c>
      <c r="B132" s="21">
        <v>2</v>
      </c>
      <c r="C132" s="21">
        <v>2</v>
      </c>
      <c r="D132" s="4" t="s">
        <v>24</v>
      </c>
      <c r="E132" s="15">
        <f t="shared" si="5"/>
        <v>33880</v>
      </c>
      <c r="F132" s="19">
        <f>SUM(F133)</f>
        <v>33880</v>
      </c>
      <c r="G132" s="19">
        <f>SUM(G133+G134)</f>
        <v>0</v>
      </c>
    </row>
    <row r="133" spans="1:7" ht="27" x14ac:dyDescent="0.3">
      <c r="A133" s="20"/>
      <c r="B133" s="21"/>
      <c r="C133" s="21"/>
      <c r="D133" s="39" t="s">
        <v>95</v>
      </c>
      <c r="E133" s="15">
        <f t="shared" si="5"/>
        <v>33880</v>
      </c>
      <c r="F133" s="19">
        <v>33880</v>
      </c>
      <c r="G133" s="19"/>
    </row>
    <row r="134" spans="1:7" x14ac:dyDescent="0.3">
      <c r="A134" s="20"/>
      <c r="B134" s="21"/>
      <c r="C134" s="21"/>
      <c r="D134" s="4" t="s">
        <v>84</v>
      </c>
      <c r="E134" s="15">
        <f t="shared" si="5"/>
        <v>0</v>
      </c>
      <c r="F134" s="19"/>
      <c r="G134" s="19"/>
    </row>
    <row r="135" spans="1:7" x14ac:dyDescent="0.3">
      <c r="A135" s="20" t="s">
        <v>44</v>
      </c>
      <c r="B135" s="21">
        <v>2</v>
      </c>
      <c r="C135" s="21">
        <v>3</v>
      </c>
      <c r="D135" s="4" t="s">
        <v>25</v>
      </c>
      <c r="E135" s="15">
        <f t="shared" si="5"/>
        <v>231660</v>
      </c>
      <c r="F135" s="19">
        <f>SUM(F136)</f>
        <v>231660</v>
      </c>
      <c r="G135" s="19">
        <f>SUM(G136+G137)</f>
        <v>0</v>
      </c>
    </row>
    <row r="136" spans="1:7" ht="27" x14ac:dyDescent="0.3">
      <c r="A136" s="20"/>
      <c r="B136" s="21"/>
      <c r="C136" s="21"/>
      <c r="D136" s="39" t="s">
        <v>95</v>
      </c>
      <c r="E136" s="15">
        <f t="shared" si="5"/>
        <v>231660</v>
      </c>
      <c r="F136" s="19">
        <v>231660</v>
      </c>
      <c r="G136" s="19"/>
    </row>
    <row r="137" spans="1:7" x14ac:dyDescent="0.3">
      <c r="A137" s="20"/>
      <c r="B137" s="21"/>
      <c r="C137" s="21"/>
      <c r="D137" s="4" t="s">
        <v>84</v>
      </c>
      <c r="E137" s="15">
        <f t="shared" si="5"/>
        <v>0</v>
      </c>
      <c r="F137" s="19"/>
      <c r="G137" s="19"/>
    </row>
    <row r="138" spans="1:7" x14ac:dyDescent="0.3">
      <c r="A138" s="20" t="s">
        <v>44</v>
      </c>
      <c r="B138" s="21">
        <v>2</v>
      </c>
      <c r="C138" s="21">
        <v>4</v>
      </c>
      <c r="D138" s="4" t="s">
        <v>26</v>
      </c>
      <c r="E138" s="15">
        <f t="shared" ref="E138:E143" si="6">SUM(F138+G138)</f>
        <v>70000</v>
      </c>
      <c r="F138" s="19">
        <f>SUM(F139)</f>
        <v>70000</v>
      </c>
      <c r="G138" s="19">
        <f>SUM(G139)</f>
        <v>0</v>
      </c>
    </row>
    <row r="139" spans="1:7" x14ac:dyDescent="0.3">
      <c r="A139" s="20"/>
      <c r="B139" s="21"/>
      <c r="C139" s="21"/>
      <c r="D139" s="4" t="s">
        <v>74</v>
      </c>
      <c r="E139" s="15">
        <f t="shared" si="6"/>
        <v>70000</v>
      </c>
      <c r="F139" s="19">
        <v>70000</v>
      </c>
      <c r="G139" s="19"/>
    </row>
    <row r="140" spans="1:7" x14ac:dyDescent="0.3">
      <c r="A140" s="17" t="s">
        <v>44</v>
      </c>
      <c r="B140" s="18">
        <v>6</v>
      </c>
      <c r="C140" s="18">
        <v>0</v>
      </c>
      <c r="D140" s="5" t="s">
        <v>27</v>
      </c>
      <c r="E140" s="15">
        <f t="shared" si="6"/>
        <v>30000</v>
      </c>
      <c r="F140" s="19">
        <f>SUM(F141)</f>
        <v>30000</v>
      </c>
      <c r="G140" s="19">
        <f>SUM(G141)</f>
        <v>0</v>
      </c>
    </row>
    <row r="141" spans="1:7" ht="12" customHeight="1" x14ac:dyDescent="0.3">
      <c r="A141" s="20" t="s">
        <v>44</v>
      </c>
      <c r="B141" s="21">
        <v>6</v>
      </c>
      <c r="C141" s="21">
        <v>1</v>
      </c>
      <c r="D141" s="6" t="s">
        <v>27</v>
      </c>
      <c r="E141" s="15">
        <f t="shared" si="6"/>
        <v>30000</v>
      </c>
      <c r="F141" s="19">
        <f>SUM(F142)</f>
        <v>30000</v>
      </c>
      <c r="G141" s="19">
        <f>SUM(G142)</f>
        <v>0</v>
      </c>
    </row>
    <row r="142" spans="1:7" x14ac:dyDescent="0.3">
      <c r="A142" s="20"/>
      <c r="B142" s="21"/>
      <c r="C142" s="21"/>
      <c r="D142" s="4" t="s">
        <v>96</v>
      </c>
      <c r="E142" s="15">
        <f t="shared" si="6"/>
        <v>30000</v>
      </c>
      <c r="F142" s="19">
        <v>30000</v>
      </c>
      <c r="G142" s="19"/>
    </row>
    <row r="143" spans="1:7" s="37" customFormat="1" ht="39" customHeight="1" x14ac:dyDescent="0.2">
      <c r="A143" s="17" t="s">
        <v>45</v>
      </c>
      <c r="B143" s="18">
        <v>0</v>
      </c>
      <c r="C143" s="18">
        <v>0</v>
      </c>
      <c r="D143" s="12" t="s">
        <v>97</v>
      </c>
      <c r="E143" s="15">
        <f t="shared" si="6"/>
        <v>1359359.3</v>
      </c>
      <c r="F143" s="19">
        <f>SUM(F144+F149)</f>
        <v>1359359.3</v>
      </c>
      <c r="G143" s="19">
        <f>SUM(G144+G149)</f>
        <v>0</v>
      </c>
    </row>
    <row r="144" spans="1:7" x14ac:dyDescent="0.3">
      <c r="A144" s="17" t="s">
        <v>45</v>
      </c>
      <c r="B144" s="18">
        <v>1</v>
      </c>
      <c r="C144" s="18">
        <v>0</v>
      </c>
      <c r="D144" s="3" t="s">
        <v>28</v>
      </c>
      <c r="E144" s="15">
        <f t="shared" ref="E144:E152" si="7">SUM(F144+G144)</f>
        <v>1026919.3</v>
      </c>
      <c r="F144" s="19">
        <f>SUM(F145)</f>
        <v>1026919.3</v>
      </c>
      <c r="G144" s="19">
        <f>SUM(G145)</f>
        <v>0</v>
      </c>
    </row>
    <row r="145" spans="1:8" x14ac:dyDescent="0.3">
      <c r="A145" s="20" t="s">
        <v>45</v>
      </c>
      <c r="B145" s="21">
        <v>1</v>
      </c>
      <c r="C145" s="21">
        <v>1</v>
      </c>
      <c r="D145" s="4" t="s">
        <v>29</v>
      </c>
      <c r="E145" s="15">
        <f t="shared" si="7"/>
        <v>1026919.3</v>
      </c>
      <c r="F145" s="19">
        <f>SUM(F146)</f>
        <v>1026919.3</v>
      </c>
      <c r="G145" s="19">
        <f>SUM(G146+G148+G147)</f>
        <v>0</v>
      </c>
    </row>
    <row r="146" spans="1:8" ht="27" x14ac:dyDescent="0.3">
      <c r="A146" s="20"/>
      <c r="B146" s="21"/>
      <c r="C146" s="21"/>
      <c r="D146" s="39" t="s">
        <v>95</v>
      </c>
      <c r="E146" s="15">
        <f t="shared" si="7"/>
        <v>1026919.3</v>
      </c>
      <c r="F146" s="19">
        <v>1026919.3</v>
      </c>
      <c r="G146" s="19"/>
    </row>
    <row r="147" spans="1:8" x14ac:dyDescent="0.3">
      <c r="A147" s="20"/>
      <c r="B147" s="21"/>
      <c r="C147" s="21"/>
      <c r="D147" s="4" t="s">
        <v>54</v>
      </c>
      <c r="E147" s="15">
        <f t="shared" si="7"/>
        <v>0</v>
      </c>
      <c r="F147" s="19"/>
      <c r="G147" s="19"/>
    </row>
    <row r="148" spans="1:8" x14ac:dyDescent="0.3">
      <c r="A148" s="20"/>
      <c r="B148" s="21"/>
      <c r="C148" s="21"/>
      <c r="D148" s="4" t="s">
        <v>84</v>
      </c>
      <c r="E148" s="15">
        <f t="shared" si="7"/>
        <v>0</v>
      </c>
      <c r="F148" s="19"/>
      <c r="G148" s="19"/>
    </row>
    <row r="149" spans="1:8" x14ac:dyDescent="0.3">
      <c r="A149" s="17" t="s">
        <v>45</v>
      </c>
      <c r="B149" s="18">
        <v>5</v>
      </c>
      <c r="C149" s="18">
        <v>0</v>
      </c>
      <c r="D149" s="3" t="s">
        <v>30</v>
      </c>
      <c r="E149" s="15">
        <f t="shared" si="7"/>
        <v>332440</v>
      </c>
      <c r="F149" s="19">
        <f>SUM(F150)</f>
        <v>332440</v>
      </c>
      <c r="G149" s="19">
        <f>SUM(G150)</f>
        <v>0</v>
      </c>
    </row>
    <row r="150" spans="1:8" x14ac:dyDescent="0.3">
      <c r="A150" s="20" t="s">
        <v>45</v>
      </c>
      <c r="B150" s="21">
        <v>5</v>
      </c>
      <c r="C150" s="21">
        <v>1</v>
      </c>
      <c r="D150" s="4" t="s">
        <v>31</v>
      </c>
      <c r="E150" s="15">
        <f t="shared" si="7"/>
        <v>332440</v>
      </c>
      <c r="F150" s="19">
        <f>SUM(F151)</f>
        <v>332440</v>
      </c>
      <c r="G150" s="19">
        <f>SUM(G151+G152)</f>
        <v>0</v>
      </c>
    </row>
    <row r="151" spans="1:8" ht="27" x14ac:dyDescent="0.3">
      <c r="A151" s="20"/>
      <c r="B151" s="21"/>
      <c r="C151" s="21"/>
      <c r="D151" s="39" t="s">
        <v>95</v>
      </c>
      <c r="E151" s="15">
        <f t="shared" si="7"/>
        <v>332440</v>
      </c>
      <c r="F151" s="19">
        <v>332440</v>
      </c>
      <c r="G151" s="19"/>
    </row>
    <row r="152" spans="1:8" x14ac:dyDescent="0.3">
      <c r="A152" s="20"/>
      <c r="B152" s="21"/>
      <c r="C152" s="21"/>
      <c r="D152" s="4" t="s">
        <v>84</v>
      </c>
      <c r="E152" s="15">
        <f t="shared" si="7"/>
        <v>0</v>
      </c>
      <c r="F152" s="19"/>
      <c r="G152" s="19"/>
    </row>
    <row r="153" spans="1:8" s="37" customFormat="1" ht="37.5" customHeight="1" x14ac:dyDescent="0.2">
      <c r="A153" s="17" t="s">
        <v>46</v>
      </c>
      <c r="B153" s="18">
        <v>0</v>
      </c>
      <c r="C153" s="18">
        <v>0</v>
      </c>
      <c r="D153" s="12" t="s">
        <v>98</v>
      </c>
      <c r="E153" s="15">
        <f>SUM(F153+G153)</f>
        <v>20000</v>
      </c>
      <c r="F153" s="19">
        <f t="shared" ref="F153:G155" si="8">SUM(F154)</f>
        <v>20000</v>
      </c>
      <c r="G153" s="19">
        <f t="shared" si="8"/>
        <v>0</v>
      </c>
    </row>
    <row r="154" spans="1:8" ht="24.75" customHeight="1" x14ac:dyDescent="0.3">
      <c r="A154" s="17" t="s">
        <v>46</v>
      </c>
      <c r="B154" s="18">
        <v>7</v>
      </c>
      <c r="C154" s="18">
        <v>0</v>
      </c>
      <c r="D154" s="3" t="s">
        <v>33</v>
      </c>
      <c r="E154" s="15">
        <f>SUM(F154+G154)</f>
        <v>20000</v>
      </c>
      <c r="F154" s="19">
        <f t="shared" si="8"/>
        <v>20000</v>
      </c>
      <c r="G154" s="19">
        <f t="shared" si="8"/>
        <v>0</v>
      </c>
    </row>
    <row r="155" spans="1:8" ht="27" x14ac:dyDescent="0.3">
      <c r="A155" s="20" t="s">
        <v>46</v>
      </c>
      <c r="B155" s="21">
        <v>7</v>
      </c>
      <c r="C155" s="21">
        <v>1</v>
      </c>
      <c r="D155" s="4" t="s">
        <v>33</v>
      </c>
      <c r="E155" s="15">
        <f>SUM(F155+G155)</f>
        <v>20000</v>
      </c>
      <c r="F155" s="19">
        <f t="shared" si="8"/>
        <v>20000</v>
      </c>
      <c r="G155" s="19">
        <f t="shared" si="8"/>
        <v>0</v>
      </c>
    </row>
    <row r="156" spans="1:8" x14ac:dyDescent="0.3">
      <c r="A156" s="20"/>
      <c r="B156" s="21"/>
      <c r="C156" s="21"/>
      <c r="D156" s="4" t="s">
        <v>92</v>
      </c>
      <c r="E156" s="15">
        <f>SUM(F156+G156)</f>
        <v>20000</v>
      </c>
      <c r="F156" s="19">
        <v>20000</v>
      </c>
      <c r="G156" s="19"/>
    </row>
    <row r="157" spans="1:8" s="37" customFormat="1" ht="28.5" customHeight="1" x14ac:dyDescent="0.2">
      <c r="A157" s="17" t="s">
        <v>47</v>
      </c>
      <c r="B157" s="17" t="s">
        <v>36</v>
      </c>
      <c r="C157" s="17" t="s">
        <v>36</v>
      </c>
      <c r="D157" s="1" t="s">
        <v>99</v>
      </c>
      <c r="E157" s="15">
        <f>SUM(E158)</f>
        <v>780000</v>
      </c>
      <c r="F157" s="19">
        <f>SUM(F159)</f>
        <v>780000</v>
      </c>
      <c r="G157" s="19">
        <f>SUM(G159)</f>
        <v>0</v>
      </c>
    </row>
    <row r="158" spans="1:8" x14ac:dyDescent="0.3">
      <c r="A158" s="23" t="s">
        <v>47</v>
      </c>
      <c r="B158" s="23" t="s">
        <v>37</v>
      </c>
      <c r="C158" s="23" t="s">
        <v>36</v>
      </c>
      <c r="D158" s="5" t="s">
        <v>34</v>
      </c>
      <c r="E158" s="15">
        <f>SUM(E159)</f>
        <v>780000</v>
      </c>
      <c r="F158" s="19">
        <f>SUM(F159)</f>
        <v>780000</v>
      </c>
      <c r="G158" s="19">
        <f>SUM(G159)</f>
        <v>0</v>
      </c>
    </row>
    <row r="159" spans="1:8" x14ac:dyDescent="0.3">
      <c r="A159" s="23" t="s">
        <v>47</v>
      </c>
      <c r="B159" s="23" t="s">
        <v>37</v>
      </c>
      <c r="C159" s="23" t="s">
        <v>38</v>
      </c>
      <c r="D159" s="6" t="s">
        <v>35</v>
      </c>
      <c r="E159" s="15">
        <f>SUM(E160)</f>
        <v>780000</v>
      </c>
      <c r="F159" s="19">
        <f>SUM(F160)</f>
        <v>780000</v>
      </c>
      <c r="G159" s="19">
        <f>SUM(G160)</f>
        <v>0</v>
      </c>
    </row>
    <row r="160" spans="1:8" x14ac:dyDescent="0.3">
      <c r="A160" s="20"/>
      <c r="B160" s="21"/>
      <c r="C160" s="21"/>
      <c r="D160" s="4" t="s">
        <v>100</v>
      </c>
      <c r="E160" s="15">
        <f>SUM(F160+G160)</f>
        <v>780000</v>
      </c>
      <c r="F160" s="19">
        <v>780000</v>
      </c>
      <c r="G160" s="19"/>
      <c r="H160" s="40"/>
    </row>
    <row r="161" spans="1:6" x14ac:dyDescent="0.3">
      <c r="A161" s="41"/>
      <c r="B161" s="42"/>
      <c r="C161" s="43"/>
    </row>
    <row r="162" spans="1:6" x14ac:dyDescent="0.3">
      <c r="A162" s="45"/>
      <c r="B162" s="42"/>
      <c r="C162" s="43"/>
      <c r="D162" s="32"/>
    </row>
    <row r="163" spans="1:6" x14ac:dyDescent="0.3">
      <c r="A163" s="45"/>
      <c r="B163" s="46"/>
      <c r="C163" s="50" t="s">
        <v>104</v>
      </c>
      <c r="D163" s="50"/>
      <c r="E163" s="50"/>
      <c r="F163" s="50"/>
    </row>
  </sheetData>
  <mergeCells count="10">
    <mergeCell ref="D1:G1"/>
    <mergeCell ref="C163:F163"/>
    <mergeCell ref="A2:G2"/>
    <mergeCell ref="A3:G3"/>
    <mergeCell ref="D5:D6"/>
    <mergeCell ref="E5:E6"/>
    <mergeCell ref="A5:A6"/>
    <mergeCell ref="B5:B6"/>
    <mergeCell ref="C5:C6"/>
    <mergeCell ref="F5:G5"/>
  </mergeCells>
  <phoneticPr fontId="1" type="noConversion"/>
  <pageMargins left="0.81" right="0.2" top="0.16" bottom="0.25" header="0.17" footer="0.24"/>
  <pageSetup paperSize="9" scale="54" firstPageNumber="27" orientation="portrait" useFirstPageNumber="1" r:id="rId1"/>
  <headerFooter alignWithMargins="0">
    <oddFooter>&amp;C&amp;P</oddFooter>
  </headerFooter>
  <rowBreaks count="2" manualBreakCount="2">
    <brk id="54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</dc:creator>
  <cp:lastModifiedBy>Karine</cp:lastModifiedBy>
  <cp:lastPrinted>2025-12-12T13:47:32Z</cp:lastPrinted>
  <dcterms:created xsi:type="dcterms:W3CDTF">1996-10-14T23:33:28Z</dcterms:created>
  <dcterms:modified xsi:type="dcterms:W3CDTF">2025-12-12T13:49:12Z</dcterms:modified>
</cp:coreProperties>
</file>