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Desktop\Կանոնակարգ - 30.12.2026\Կանոնակարգ - նշումներով\05.03.2026\"/>
    </mc:Choice>
  </mc:AlternateContent>
  <bookViews>
    <workbookView xWindow="0" yWindow="0" windowWidth="28800" windowHeight="12315"/>
  </bookViews>
  <sheets>
    <sheet name="Ամփոփ" sheetId="3" r:id="rId1"/>
    <sheet name="Մանրամասն" sheetId="2" r:id="rId2"/>
  </sheets>
  <definedNames>
    <definedName name="_xlnm.Print_Area" localSheetId="0">Ամփոփ!$A$1:$G$40</definedName>
    <definedName name="_xlnm.Print_Area" localSheetId="1">Մանրամասն!$A$1:$I$228</definedName>
  </definedNames>
  <calcPr calcId="181029"/>
</workbook>
</file>

<file path=xl/calcChain.xml><?xml version="1.0" encoding="utf-8"?>
<calcChain xmlns="http://schemas.openxmlformats.org/spreadsheetml/2006/main">
  <c r="I180" i="2" l="1"/>
  <c r="I153" i="2"/>
  <c r="I93" i="2"/>
  <c r="I95" i="2"/>
  <c r="G104" i="2"/>
  <c r="C23" i="3"/>
  <c r="I99" i="2"/>
  <c r="I101" i="2"/>
  <c r="E33" i="3"/>
  <c r="G33" i="3"/>
  <c r="E34" i="3"/>
  <c r="G34" i="3"/>
  <c r="I220" i="2"/>
  <c r="I221" i="2"/>
  <c r="I222" i="2"/>
  <c r="I9" i="2"/>
  <c r="I14" i="2"/>
  <c r="I10" i="2"/>
  <c r="I11" i="2"/>
  <c r="I12" i="2"/>
  <c r="I13" i="2"/>
  <c r="G14" i="2"/>
  <c r="C20" i="3"/>
  <c r="H14" i="2"/>
  <c r="E20" i="3"/>
  <c r="I17" i="2"/>
  <c r="I90" i="2"/>
  <c r="G21" i="3"/>
  <c r="I18" i="2"/>
  <c r="I19" i="2"/>
  <c r="I20" i="2"/>
  <c r="I21" i="2"/>
  <c r="I22" i="2"/>
  <c r="I23" i="2"/>
  <c r="I24" i="2"/>
  <c r="I27" i="2"/>
  <c r="I28" i="2"/>
  <c r="I29" i="2"/>
  <c r="I30" i="2"/>
  <c r="I31" i="2"/>
  <c r="I33" i="2"/>
  <c r="I34" i="2"/>
  <c r="I35" i="2"/>
  <c r="I36" i="2"/>
  <c r="I37" i="2"/>
  <c r="I38" i="2"/>
  <c r="I39" i="2"/>
  <c r="I40" i="2"/>
  <c r="I41" i="2"/>
  <c r="I43" i="2"/>
  <c r="I44" i="2"/>
  <c r="I45" i="2"/>
  <c r="I46" i="2"/>
  <c r="I47" i="2"/>
  <c r="I49" i="2"/>
  <c r="I50" i="2"/>
  <c r="I51" i="2"/>
  <c r="I52" i="2"/>
  <c r="I53" i="2"/>
  <c r="I54" i="2"/>
  <c r="I55" i="2"/>
  <c r="I57" i="2"/>
  <c r="I58" i="2"/>
  <c r="I59" i="2"/>
  <c r="I61" i="2"/>
  <c r="I63" i="2"/>
  <c r="I64" i="2"/>
  <c r="I65" i="2"/>
  <c r="I67" i="2"/>
  <c r="I68" i="2"/>
  <c r="I69" i="2"/>
  <c r="I70" i="2"/>
  <c r="I72" i="2"/>
  <c r="I73" i="2"/>
  <c r="I74" i="2"/>
  <c r="I75" i="2"/>
  <c r="I76" i="2"/>
  <c r="I77" i="2"/>
  <c r="I78" i="2"/>
  <c r="I79" i="2"/>
  <c r="I80" i="2"/>
  <c r="I81" i="2"/>
  <c r="I82" i="2"/>
  <c r="I83" i="2"/>
  <c r="I84" i="2"/>
  <c r="I85" i="2"/>
  <c r="I86" i="2"/>
  <c r="I87" i="2"/>
  <c r="I88" i="2"/>
  <c r="I89" i="2"/>
  <c r="G90" i="2"/>
  <c r="H90" i="2"/>
  <c r="I96" i="2"/>
  <c r="I97" i="2"/>
  <c r="I103" i="2"/>
  <c r="H104" i="2"/>
  <c r="E23" i="3"/>
  <c r="I104" i="2"/>
  <c r="G23" i="3"/>
  <c r="I107" i="2"/>
  <c r="I108" i="2"/>
  <c r="I169" i="2"/>
  <c r="G24" i="3"/>
  <c r="I109" i="2"/>
  <c r="I110" i="2"/>
  <c r="I112" i="2"/>
  <c r="I113" i="2"/>
  <c r="I114" i="2"/>
  <c r="I115" i="2"/>
  <c r="I117" i="2"/>
  <c r="I118" i="2"/>
  <c r="I119" i="2"/>
  <c r="I121" i="2"/>
  <c r="I123" i="2"/>
  <c r="I124" i="2"/>
  <c r="I125" i="2"/>
  <c r="I126" i="2"/>
  <c r="I127" i="2"/>
  <c r="I128" i="2"/>
  <c r="I130" i="2"/>
  <c r="I131" i="2"/>
  <c r="I133" i="2"/>
  <c r="I134" i="2"/>
  <c r="I135" i="2"/>
  <c r="I137" i="2"/>
  <c r="I138" i="2"/>
  <c r="I139" i="2"/>
  <c r="I140" i="2"/>
  <c r="I142" i="2"/>
  <c r="I143" i="2"/>
  <c r="I144" i="2"/>
  <c r="I145" i="2"/>
  <c r="I147" i="2"/>
  <c r="I149" i="2"/>
  <c r="I150" i="2"/>
  <c r="I151" i="2"/>
  <c r="I155" i="2"/>
  <c r="I156" i="2"/>
  <c r="I157" i="2"/>
  <c r="I159" i="2"/>
  <c r="I160" i="2"/>
  <c r="I161" i="2"/>
  <c r="I162" i="2"/>
  <c r="I164" i="2"/>
  <c r="I165" i="2"/>
  <c r="I166" i="2"/>
  <c r="I167" i="2"/>
  <c r="I168" i="2"/>
  <c r="G169" i="2"/>
  <c r="G219" i="2"/>
  <c r="G223" i="2"/>
  <c r="C24" i="3"/>
  <c r="H169" i="2"/>
  <c r="E24" i="3"/>
  <c r="E32" i="3"/>
  <c r="E36" i="3"/>
  <c r="I173" i="2"/>
  <c r="I174" i="2"/>
  <c r="I176" i="2"/>
  <c r="I198" i="2"/>
  <c r="G26" i="3"/>
  <c r="I178" i="2"/>
  <c r="I182" i="2"/>
  <c r="I183" i="2"/>
  <c r="I184" i="2"/>
  <c r="I186" i="2"/>
  <c r="I187" i="2"/>
  <c r="I188" i="2"/>
  <c r="I190" i="2"/>
  <c r="I192" i="2"/>
  <c r="I193" i="2"/>
  <c r="I194" i="2"/>
  <c r="I196" i="2"/>
  <c r="I197" i="2"/>
  <c r="G198" i="2"/>
  <c r="C26" i="3"/>
  <c r="H198" i="2"/>
  <c r="I201" i="2"/>
  <c r="I202" i="2"/>
  <c r="I203" i="2"/>
  <c r="I204" i="2"/>
  <c r="I206" i="2"/>
  <c r="G28" i="3"/>
  <c r="I205" i="2"/>
  <c r="G206" i="2"/>
  <c r="H206" i="2"/>
  <c r="I209" i="2"/>
  <c r="I210" i="2"/>
  <c r="I211" i="2"/>
  <c r="I212" i="2"/>
  <c r="I217" i="2"/>
  <c r="G30" i="3"/>
  <c r="I213" i="2"/>
  <c r="I214" i="2"/>
  <c r="I215" i="2"/>
  <c r="I216" i="2"/>
  <c r="G217" i="2"/>
  <c r="C30" i="3"/>
  <c r="H217" i="2"/>
  <c r="E30" i="3"/>
  <c r="F12" i="3"/>
  <c r="D13" i="3"/>
  <c r="E13" i="3"/>
  <c r="E16" i="3"/>
  <c r="F14" i="3"/>
  <c r="F13" i="3"/>
  <c r="F16" i="3"/>
  <c r="F15" i="3"/>
  <c r="D16" i="3"/>
  <c r="C21" i="3"/>
  <c r="E21" i="3"/>
  <c r="E26" i="3"/>
  <c r="C28" i="3"/>
  <c r="E28" i="3"/>
  <c r="C35" i="3"/>
  <c r="G35" i="3"/>
  <c r="E35" i="3"/>
  <c r="H219" i="2"/>
  <c r="H223" i="2"/>
  <c r="C32" i="3"/>
  <c r="C36" i="3"/>
  <c r="F17" i="3"/>
  <c r="D17" i="3"/>
  <c r="E17" i="3"/>
  <c r="G20" i="3"/>
  <c r="G32" i="3"/>
  <c r="G36" i="3"/>
  <c r="G37" i="3"/>
  <c r="I219" i="2"/>
  <c r="I223" i="2"/>
  <c r="E37" i="3"/>
  <c r="C37" i="3"/>
</calcChain>
</file>

<file path=xl/sharedStrings.xml><?xml version="1.0" encoding="utf-8"?>
<sst xmlns="http://schemas.openxmlformats.org/spreadsheetml/2006/main" count="295" uniqueCount="267">
  <si>
    <t>№</t>
  </si>
  <si>
    <t>Ռեժիսորի ասիստենտ ռեկվիզիտի գծով</t>
  </si>
  <si>
    <t>Կինոխցիկի մեխանիկ</t>
  </si>
  <si>
    <t>Նկարիչ-դեկորատոր</t>
  </si>
  <si>
    <t>Նկարիչ-դեկորատորի ասիստենտ</t>
  </si>
  <si>
    <t>Զգեստների նկարիչ</t>
  </si>
  <si>
    <t>Նկարիչ-դիմահարդար</t>
  </si>
  <si>
    <t>Լուսանկարիչ</t>
  </si>
  <si>
    <t>Հնչունային օպերատոր</t>
  </si>
  <si>
    <t>Հնչունային օպերատորի ասիստենտ</t>
  </si>
  <si>
    <t xml:space="preserve"> </t>
  </si>
  <si>
    <t>Մոնտաժի ռեժիսոր</t>
  </si>
  <si>
    <t>Ադմինիստրատիվ խումբ</t>
  </si>
  <si>
    <t>Պրոդյուսերական խումբ</t>
  </si>
  <si>
    <t>Նկարահանման խմբի այլ աշխատողներ</t>
  </si>
  <si>
    <t>Զգեստապահ</t>
  </si>
  <si>
    <t>Դիմահարդար</t>
  </si>
  <si>
    <t>Վարորդ</t>
  </si>
  <si>
    <t>Բանվոր</t>
  </si>
  <si>
    <t>Խորհրդատու</t>
  </si>
  <si>
    <t>Թարգմանիչ</t>
  </si>
  <si>
    <t>Խմբագիր</t>
  </si>
  <si>
    <t>Հաշվապահ</t>
  </si>
  <si>
    <t>Հավաքարար</t>
  </si>
  <si>
    <t>Պահակ</t>
  </si>
  <si>
    <t>Նյութական ծախսեր</t>
  </si>
  <si>
    <t>Աշխատանքներ և ծառայություններ</t>
  </si>
  <si>
    <t>Ձայնագրում</t>
  </si>
  <si>
    <t>Լուսավորման տեխնիկա</t>
  </si>
  <si>
    <t>Հագուստ, կոշիկ, գլխարկ</t>
  </si>
  <si>
    <t>Ռեժիսորական խումբ</t>
  </si>
  <si>
    <t>Բեմադրող ռեժիսոր</t>
  </si>
  <si>
    <t>Երկրորդ ռեժիսոր</t>
  </si>
  <si>
    <t>Ռեժիսորի ասիստենտ դերասանների գծով</t>
  </si>
  <si>
    <t>Ռեժիսորի օգնական</t>
  </si>
  <si>
    <t>Օպերատրական խումբ</t>
  </si>
  <si>
    <t>Նկարիչներ և ասիստենտներ</t>
  </si>
  <si>
    <t>Հնչյունային ռեժիսոր</t>
  </si>
  <si>
    <t>Հնչյունային ռեժիսորի ասիստենտ</t>
  </si>
  <si>
    <t>Մոնտաժող</t>
  </si>
  <si>
    <t>Կասկադյորական խումբ</t>
  </si>
  <si>
    <t>Տնօրեն</t>
  </si>
  <si>
    <t>Ադմինիստրատոր</t>
  </si>
  <si>
    <t>Գլխավոր պրոդյուսեր</t>
  </si>
  <si>
    <t>Գործադիր պրոդյուսեր</t>
  </si>
  <si>
    <t>Օպերատրական սարքավորումների մեխանիկներ</t>
  </si>
  <si>
    <t>Լուսավորողներ</t>
  </si>
  <si>
    <t>Ռելս-սալյակի  մեխանիկներ</t>
  </si>
  <si>
    <t>Կինոժապավեն</t>
  </si>
  <si>
    <t>Դեկորատիվ-տեխնիկական ձևավորում</t>
  </si>
  <si>
    <t>Տաղավարների վարձակալություն</t>
  </si>
  <si>
    <t>Տաղավարների ձևավորում</t>
  </si>
  <si>
    <t>Վարձույթ</t>
  </si>
  <si>
    <t>Պատրաստում</t>
  </si>
  <si>
    <t>Մեքենա 1</t>
  </si>
  <si>
    <t>Մեքենա 2</t>
  </si>
  <si>
    <t>Դիմահարդարման նյութեր</t>
  </si>
  <si>
    <t>Վարձակալում</t>
  </si>
  <si>
    <t>Արտադրական տարածքների վարձակալում</t>
  </si>
  <si>
    <t>Զգեստների սենյակ</t>
  </si>
  <si>
    <t>Ավտոտրանսպորտի ծառայություն</t>
  </si>
  <si>
    <t>Բեռնատար</t>
  </si>
  <si>
    <t>Մոնտաժային ծառայության  և վարձակալության ծախսեր</t>
  </si>
  <si>
    <t>Ձայնի մոնտաժ</t>
  </si>
  <si>
    <t>Գունաշտկում</t>
  </si>
  <si>
    <t>Երաժշտական ստուդիայի ծառայություն</t>
  </si>
  <si>
    <t>Հատուկ էֆեկտների ծառայություն</t>
  </si>
  <si>
    <t>Աղմուկի ձայնագրում</t>
  </si>
  <si>
    <t>Խոսքի ձայնագրում</t>
  </si>
  <si>
    <t>Խոսքի և աղմուկների ձայնագրում</t>
  </si>
  <si>
    <t>Ձայնային էֆեկտների մշակում Sound Design</t>
  </si>
  <si>
    <t>Վերաձայնագրում</t>
  </si>
  <si>
    <t>Ելանյութերի պատրաստում</t>
  </si>
  <si>
    <t>Հեղինակային և հարակից իրավունքներ</t>
  </si>
  <si>
    <t>Գործուղման ծախսեր</t>
  </si>
  <si>
    <t>Այլ ուղղիղ ծախսեր</t>
  </si>
  <si>
    <t>Հարկեր</t>
  </si>
  <si>
    <t>Ընդհանուր բոլոր բաժինների ծախսերը</t>
  </si>
  <si>
    <t xml:space="preserve">Նախագծի զարգացման </t>
  </si>
  <si>
    <t>Հետարտադրական</t>
  </si>
  <si>
    <t>Երաժշտության հեղինակային իրավունքի ձեռքբերում</t>
  </si>
  <si>
    <t>Պատրաստի ստեղծագործության և այլ իրավունքների ձեռքբերում</t>
  </si>
  <si>
    <t>Արխիվային նյութերի հեղինակային իրավունքի ձեռքբերում</t>
  </si>
  <si>
    <t>Ռեժիսորի 3-րդ ասիստենտ</t>
  </si>
  <si>
    <t>Ռեժիսորի 2-րդ ասիստենտ</t>
  </si>
  <si>
    <t>Բեմադրող նկարիչ</t>
  </si>
  <si>
    <t>Հնչյունային ռեժիսորներ, օպերատորներ, ասիստենտներ</t>
  </si>
  <si>
    <t>Քաստինգի տնօրեն/պատասխանատու</t>
  </si>
  <si>
    <t>Երկրորդ օպերատոր</t>
  </si>
  <si>
    <t>Օպերատորի ասիստենտ (ֆոկուսի)</t>
  </si>
  <si>
    <t>Գլխավոր և երկրորդ պլանի դերասաններ</t>
  </si>
  <si>
    <t xml:space="preserve">Դերակատարներ զանգվածային տեսարաններում </t>
  </si>
  <si>
    <t>Մոնտաժման խումբ</t>
  </si>
  <si>
    <t>Հատուկ էֆեկտներ նկարահանող խումբ, այդ թվում` տեսողական (վիզուալ)  էֆեկտներ նկարահանող խումբ</t>
  </si>
  <si>
    <t>Կատարող/Գծային պրոդյուսեր</t>
  </si>
  <si>
    <t>Գույքապահ/Ռեկվիզիտոր</t>
  </si>
  <si>
    <t>Լուսավորողների բրիգադիր</t>
  </si>
  <si>
    <t>Կոշտ սկավառակներ HDD,  հիշողության կրիչներ</t>
  </si>
  <si>
    <t>Համակարգչային տեխնիկայի  նյութեր</t>
  </si>
  <si>
    <t>Գրասենյակային պարագաներ</t>
  </si>
  <si>
    <t>Սպառվող գույք</t>
  </si>
  <si>
    <t>Գույք, բեմիրեր</t>
  </si>
  <si>
    <t>Նկարահանվող տրանսպորտ</t>
  </si>
  <si>
    <t>Համակարգչային գրաֆիկա</t>
  </si>
  <si>
    <t>Նկարահանման տեխնիկա</t>
  </si>
  <si>
    <t>Նախնական ձայնագրման լրակազմ/կոմպլեկտ</t>
  </si>
  <si>
    <t>Քիմմաքրում</t>
  </si>
  <si>
    <t>Գնում</t>
  </si>
  <si>
    <t>Հրատեխնիկա և զենք</t>
  </si>
  <si>
    <t>Անվտանգության և փրկարարության ծառայություններ</t>
  </si>
  <si>
    <t>Նկարահանվող կենդանիների վարձակալում</t>
  </si>
  <si>
    <t>Դիմահարդարման սենյակ</t>
  </si>
  <si>
    <t>Բեմիրերի, գույքի սենյակ</t>
  </si>
  <si>
    <t>Վառելանյութ</t>
  </si>
  <si>
    <t>Տեսանյութի մոնտաժ</t>
  </si>
  <si>
    <t>Մակագրերի պատրաստման ծառայություն</t>
  </si>
  <si>
    <t>Դոլբի արտոնագրի ձեռքբերում</t>
  </si>
  <si>
    <t>Կադրավորման/մոնտաժային թերթերի գրառում</t>
  </si>
  <si>
    <t>Գործուղման այլ ծախսեր</t>
  </si>
  <si>
    <t>Համացանցային</t>
  </si>
  <si>
    <t>Ապահովագրական ծախսեր, ոչ ավելի, քան 3%</t>
  </si>
  <si>
    <t>Չնախատեսված ծախսեր, ոչ ավելի, քան  5%</t>
  </si>
  <si>
    <t>Ծախսի անվանումը</t>
  </si>
  <si>
    <t>Թվային Բետակամ</t>
  </si>
  <si>
    <t>Խտասկավառակներ (DVD, CD և այլն)</t>
  </si>
  <si>
    <t>2.1</t>
  </si>
  <si>
    <t>2.2</t>
  </si>
  <si>
    <t>2.3</t>
  </si>
  <si>
    <t>2.4</t>
  </si>
  <si>
    <t>2.5</t>
  </si>
  <si>
    <t>2.6</t>
  </si>
  <si>
    <t>2.7</t>
  </si>
  <si>
    <t>2.8</t>
  </si>
  <si>
    <t>2.9</t>
  </si>
  <si>
    <t>2.10</t>
  </si>
  <si>
    <t>2.11</t>
  </si>
  <si>
    <t>3.1</t>
  </si>
  <si>
    <t>3.2</t>
  </si>
  <si>
    <t>3.3</t>
  </si>
  <si>
    <t>3.4</t>
  </si>
  <si>
    <t>3.5</t>
  </si>
  <si>
    <t>4.1</t>
  </si>
  <si>
    <t>4.2</t>
  </si>
  <si>
    <t>4.3</t>
  </si>
  <si>
    <t>4.5</t>
  </si>
  <si>
    <t>4.6</t>
  </si>
  <si>
    <t>4.7</t>
  </si>
  <si>
    <t>4.8</t>
  </si>
  <si>
    <t>4.9</t>
  </si>
  <si>
    <t>Նշումներ</t>
  </si>
  <si>
    <t>4.4</t>
  </si>
  <si>
    <t>Մակագրերի պատրաստում</t>
  </si>
  <si>
    <t>Արժեքը (դրամ)</t>
  </si>
  <si>
    <t>4</t>
  </si>
  <si>
    <t>4.10</t>
  </si>
  <si>
    <t>4.12</t>
  </si>
  <si>
    <t>4.11</t>
  </si>
  <si>
    <t>4.13</t>
  </si>
  <si>
    <t>5</t>
  </si>
  <si>
    <t>5.1</t>
  </si>
  <si>
    <t>5.2</t>
  </si>
  <si>
    <t>5.3</t>
  </si>
  <si>
    <t>5.4</t>
  </si>
  <si>
    <t>5.5</t>
  </si>
  <si>
    <t>5.6</t>
  </si>
  <si>
    <t>5.7</t>
  </si>
  <si>
    <t>5.8</t>
  </si>
  <si>
    <t>5.9</t>
  </si>
  <si>
    <t>Ելքի/մուտքի արտոնագրերի և ձևակերպումների ծախսեր</t>
  </si>
  <si>
    <t xml:space="preserve">Քանակը (հատ, մարդ և այլն) </t>
  </si>
  <si>
    <t>Քանակը (օր, ամիս)</t>
  </si>
  <si>
    <t>Ընդամենը (ՀՀ դրամ)</t>
  </si>
  <si>
    <t>Ստեղծագործական և արտադրական  աշխատողների վարձատրություն</t>
  </si>
  <si>
    <t>Գնումների մասնագետ</t>
  </si>
  <si>
    <t>ԱԻՆ փրկարարական ծառայություններ</t>
  </si>
  <si>
    <t>Ռոնին</t>
  </si>
  <si>
    <t xml:space="preserve">Լուսավորման տեխնիկայի լրակազմ
</t>
  </si>
  <si>
    <t xml:space="preserve">Գիշերավարձ </t>
  </si>
  <si>
    <t>Արտադրող և համաարտադրող</t>
  </si>
  <si>
    <t>Ռելս-սայլակ</t>
  </si>
  <si>
    <t>Ազդագիր</t>
  </si>
  <si>
    <t>Արխիվային նյութերի թվայնացում</t>
  </si>
  <si>
    <t xml:space="preserve">Գեներատոր </t>
  </si>
  <si>
    <t xml:space="preserve">Հարկեր </t>
  </si>
  <si>
    <t>Սնունդ նկարահանման հրապարակում</t>
  </si>
  <si>
    <t xml:space="preserve">Դեկորատոր- ձևավորող </t>
  </si>
  <si>
    <t>Դերակատարներ</t>
  </si>
  <si>
    <t>Դերակատարներ դրվագային տեսարաններում</t>
  </si>
  <si>
    <t>Փոխտնօրեն</t>
  </si>
  <si>
    <t>Օբյեկտիվներ</t>
  </si>
  <si>
    <t>Կոշտ սկավառակներ HDD</t>
  </si>
  <si>
    <t>Ճանապարհածախս</t>
  </si>
  <si>
    <t xml:space="preserve">Օրապահիկ </t>
  </si>
  <si>
    <t>Տևողությունը՝</t>
  </si>
  <si>
    <t>Պրոդյուսերը՝</t>
  </si>
  <si>
    <t>Ռեժիսորը՝</t>
  </si>
  <si>
    <t>Ընդհանուրը                                                                                                                                                                                                                                                                                                                                                         (ՀՀ դրամ)</t>
  </si>
  <si>
    <t>Մոնտաժաձայնագրման աշխատանքներ</t>
  </si>
  <si>
    <t xml:space="preserve">Ընդամենը բաժին թիվ 1 </t>
  </si>
  <si>
    <t>Բեմադրող օպերատոր</t>
  </si>
  <si>
    <t>Գլխավոր դերակատար 1</t>
  </si>
  <si>
    <t>Գլխավոր դերակատար 2</t>
  </si>
  <si>
    <t>Դերակատարներ խմբակային տեսարաններում</t>
  </si>
  <si>
    <t>Զգեստների նկարչի ասիստենտ</t>
  </si>
  <si>
    <t>Բեմադրող նկարչի ասիստենտ</t>
  </si>
  <si>
    <t>Ընդհանուր արժեքը</t>
  </si>
  <si>
    <t>Ընդամենը բոլոր բաժինների ծախսերը</t>
  </si>
  <si>
    <t>Ընդամենը բաժին թիվ 2</t>
  </si>
  <si>
    <t>Ընդամենը բաժին թիվ 3</t>
  </si>
  <si>
    <t>Ընդամենը բաժին թիվ 4</t>
  </si>
  <si>
    <t>Ընդամենը բաժին թիվ 5</t>
  </si>
  <si>
    <t>Ընդամենը բաժին թիվ 6</t>
  </si>
  <si>
    <t>Ընդամենը բաժին թիվ 7</t>
  </si>
  <si>
    <t>Տպագրական ծառայություն</t>
  </si>
  <si>
    <t>Բուկլետ</t>
  </si>
  <si>
    <t>4.15</t>
  </si>
  <si>
    <t>Հաշվապահական ծառայություն</t>
  </si>
  <si>
    <t>Թարգմանչական ծառայություն</t>
  </si>
  <si>
    <t>Գովազդային նյութերի տպագրություն</t>
  </si>
  <si>
    <t>Ընդամենը Հայտատու ընկերություն                                                                                                                                                                                                                                                                                                                                                                                                      (ՀՀ դրամ)</t>
  </si>
  <si>
    <t>Կինոսցենարի հեղինակային իրավունքի ձեռքբերում</t>
  </si>
  <si>
    <t>Կինոսցենարի մշակում</t>
  </si>
  <si>
    <t>Դրոնի օպերատոր</t>
  </si>
  <si>
    <t xml:space="preserve">Ստեղծագործող/կրեատիվ պրոդյուսեր </t>
  </si>
  <si>
    <t>Հրագործ</t>
  </si>
  <si>
    <t xml:space="preserve">Այլ նյութեր </t>
  </si>
  <si>
    <t>Դեկորների պատրաստում դրսում և ներսում</t>
  </si>
  <si>
    <t>Տեսախցիկ 1</t>
  </si>
  <si>
    <t>Տեսախցիկ 2</t>
  </si>
  <si>
    <t>Նկարահանումների տեղանքի և/կամ տարածքի  ամրագրում</t>
  </si>
  <si>
    <t>Նախագծի ներկայացման փաթեթի տպագրություն</t>
  </si>
  <si>
    <t>Մարդատար` նկարահանման խմբի համար</t>
  </si>
  <si>
    <t>Մարդատար 1</t>
  </si>
  <si>
    <t>Մարդատար 2</t>
  </si>
  <si>
    <t>Մոնտաժաձայնագրման աշխատանքներ և ծառայություններ</t>
  </si>
  <si>
    <t>Ենթագրերի պատրաստում</t>
  </si>
  <si>
    <t>Գրասենյակի վարձակալում</t>
  </si>
  <si>
    <t>Բջջային ծառայություններ</t>
  </si>
  <si>
    <t>Ընդհանուրը</t>
  </si>
  <si>
    <t>Չափման միավորը        (հատ, մարդ, նախագիծ և այլն)</t>
  </si>
  <si>
    <t>Խորհրդատվական ծառայություն</t>
  </si>
  <si>
    <t>Փուլի անվանումը</t>
  </si>
  <si>
    <t xml:space="preserve">Փուլի աշխատանքների իրականացման ժամկետները՝                                                                                                                                                                                                                                                                                                                                                                                                                                                                                  </t>
  </si>
  <si>
    <t>Արտադրության՝ այդ թվում</t>
  </si>
  <si>
    <t>Արտադրական</t>
  </si>
  <si>
    <t>Նախագծի ընդհանուր բյուջեն</t>
  </si>
  <si>
    <t>նախագծի արտադրության փուլի  ներդրումները տոկոսային հարաբերությամբ</t>
  </si>
  <si>
    <t>Ընդամենը</t>
  </si>
  <si>
    <t>նախագծի ընդհանուր բյուջեն  տոկոսային հարաբերությամբ</t>
  </si>
  <si>
    <t>Մուգ գույնով վանդակներում ձեռքով թվեր չմուտքագրել</t>
  </si>
  <si>
    <t>Ծախսերի նախահաշիվը՝</t>
  </si>
  <si>
    <t>չի նախատեսվում</t>
  </si>
  <si>
    <r>
      <t>Արտադրության փուլի բյուջեն (</t>
    </r>
    <r>
      <rPr>
        <i/>
        <sz val="11"/>
        <rFont val="GHEA Grapalat"/>
        <family val="3"/>
      </rPr>
      <t>ՀՀ դրամ</t>
    </r>
    <r>
      <rPr>
        <b/>
        <sz val="11"/>
        <rFont val="GHEA Grapalat"/>
        <family val="3"/>
      </rPr>
      <t xml:space="preserve">)՝                                                                                                                                                                                                                                                                                                                </t>
    </r>
  </si>
  <si>
    <t>Ընդամենը Հիմնադրամ (ՀՀ դրամ)</t>
  </si>
  <si>
    <r>
      <t xml:space="preserve">Պրոդյուսեր`  ________________________________    _______________________________
                                         </t>
    </r>
    <r>
      <rPr>
        <b/>
        <sz val="9"/>
        <rFont val="GHEA Grapalat"/>
        <family val="3"/>
      </rPr>
      <t xml:space="preserve"> (Անուն, ազգանուն)                                  (Ստորագրություն)</t>
    </r>
    <r>
      <rPr>
        <b/>
        <sz val="12"/>
        <rFont val="GHEA Grapalat"/>
        <family val="3"/>
      </rPr>
      <t xml:space="preserve">
</t>
    </r>
  </si>
  <si>
    <r>
      <t xml:space="preserve">Հայտատու՝ ______________________________________               ________________________
                            </t>
    </r>
    <r>
      <rPr>
        <b/>
        <sz val="9"/>
        <rFont val="GHEA Grapalat"/>
        <family val="3"/>
      </rPr>
      <t>(ընկերությունը և ղեկավարի անուն, ազգանունը)                                 (Ստորագրություն)</t>
    </r>
    <r>
      <rPr>
        <b/>
        <sz val="12"/>
        <rFont val="GHEA Grapalat"/>
        <family val="3"/>
      </rPr>
      <t xml:space="preserve">
</t>
    </r>
  </si>
  <si>
    <t>Հիմնադրամ</t>
  </si>
  <si>
    <r>
      <t xml:space="preserve">Անվանակարգը </t>
    </r>
    <r>
      <rPr>
        <sz val="12"/>
        <rFont val="GHEA Grapalat"/>
        <family val="3"/>
      </rPr>
      <t>(</t>
    </r>
    <r>
      <rPr>
        <i/>
        <sz val="10"/>
        <rFont val="GHEA Grapalat"/>
        <family val="3"/>
      </rPr>
      <t xml:space="preserve">խաղարկային, վավերագրական կամ անիմացիոն </t>
    </r>
    <r>
      <rPr>
        <sz val="12"/>
        <rFont val="GHEA Grapalat"/>
        <family val="3"/>
      </rPr>
      <t>)</t>
    </r>
  </si>
  <si>
    <t>Ձև 14</t>
  </si>
  <si>
    <r>
      <t xml:space="preserve">                                                                                                                                                                                                                                                                                                                                      Նախահաշիվ                                                                                                                                                                                                                                                                                                                                                    լիամետրաժ ֆիլմի նախագծի արտադրության</t>
    </r>
    <r>
      <rPr>
        <b/>
        <i/>
        <sz val="11"/>
        <rFont val="GHEA Grapalat"/>
        <family val="3"/>
      </rPr>
      <t xml:space="preserve"> </t>
    </r>
    <r>
      <rPr>
        <b/>
        <sz val="14"/>
        <rFont val="GHEA Grapalat"/>
        <family val="3"/>
      </rPr>
      <t xml:space="preserve">փուլի ծախսերի  </t>
    </r>
  </si>
  <si>
    <t>Ֆիլմի նախագծի անվանումը՝</t>
  </si>
  <si>
    <t>Ծանոթություն՝ Որպես օրինակ տրված նախահաշվի  ծախսային անվանումների դիմաց  լրացվում են միայն ֆիլմի նախագծի տվյալ փուլին վերաբերող ծախսերը,իսկ դատարկ մնացած տողերը կարող եք փակել  (բացի «ընդամենը բաժին թիվ 1, ընդամենը բաժին թիվ 2, ընդամենը բաժին թիվ 3, ընդամենը բաժին թիվ 4, ընդամենը բաժին թիվ 5, ընդամենը բաժին թիվ 6, ընդամենը բաժին թիվ 7» տողերից) :</t>
  </si>
  <si>
    <t>(Լրացրե՛ք  որպես տիպային օրինակ տրված սույն ձևաթղթի ֆայլում առկա «Ամփոփ» և «Մանրամասն» թերթերը՝ ձեր ֆիլմի նախագծի  մրցութային փուլի ծախսերի անվանումներով : Նախահաշվի լրացված, ստորագրված երկու թերթերը ներառեք մրցույթի կանոնակարգով  պահանջվող փաստաթղթերի հետ միասին կազմվելիք ամբողջական 1 (մեկ)  PDF ֆայլի մեջ):</t>
  </si>
  <si>
    <r>
      <t xml:space="preserve">Պրոդյուսեր`  __________________________    _______________________________
                                         </t>
    </r>
    <r>
      <rPr>
        <b/>
        <sz val="9"/>
        <rFont val="GHEA Grapalat"/>
        <family val="3"/>
      </rPr>
      <t xml:space="preserve"> (անուն, ազգանուն)                                  (ստորագրություն)</t>
    </r>
  </si>
  <si>
    <r>
      <t xml:space="preserve">Հայտատու՝ _______________________________           ____________________
                   </t>
    </r>
    <r>
      <rPr>
        <b/>
        <sz val="9"/>
        <rFont val="GHEA Grapalat"/>
        <family val="3"/>
      </rPr>
      <t>(ընկերությունը և ղեկավարի անուն, ազգանունը)                   (ստորագրություն)</t>
    </r>
  </si>
  <si>
    <t>«___»  ____________2026թ.</t>
  </si>
  <si>
    <t xml:space="preserve">                                                                                          «___»  ____________2026թ.</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</si>
</sst>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86" formatCode="0.0"/>
  </numFmts>
  <fonts count="19" x14ac:knownFonts="1">
    <font>
      <sz val="10"/>
      <name val="Times New Roman"/>
      <charset val="204"/>
    </font>
    <font>
      <sz val="11"/>
      <name val="GHEA Grapalat"/>
      <family val="3"/>
    </font>
    <font>
      <i/>
      <sz val="12"/>
      <name val="GHEA Grapalat"/>
      <family val="3"/>
    </font>
    <font>
      <b/>
      <sz val="14"/>
      <name val="GHEA Grapalat"/>
      <family val="3"/>
    </font>
    <font>
      <b/>
      <i/>
      <sz val="11"/>
      <name val="GHEA Grapalat"/>
      <family val="3"/>
    </font>
    <font>
      <i/>
      <sz val="10"/>
      <name val="GHEA Grapalat"/>
      <family val="3"/>
    </font>
    <font>
      <sz val="12"/>
      <name val="GHEA Grapalat"/>
      <family val="3"/>
    </font>
    <font>
      <b/>
      <sz val="12"/>
      <name val="GHEA Grapalat"/>
      <family val="3"/>
    </font>
    <font>
      <i/>
      <sz val="8"/>
      <name val="GHEA Grapalat"/>
      <family val="3"/>
    </font>
    <font>
      <b/>
      <sz val="11"/>
      <name val="GHEA Grapalat"/>
      <family val="3"/>
    </font>
    <font>
      <i/>
      <sz val="11"/>
      <name val="GHEA Grapalat"/>
      <family val="3"/>
    </font>
    <font>
      <sz val="9"/>
      <name val="GHEA Grapalat"/>
      <family val="3"/>
    </font>
    <font>
      <b/>
      <sz val="9"/>
      <name val="GHEA Grapalat"/>
      <family val="3"/>
    </font>
    <font>
      <b/>
      <sz val="10"/>
      <name val="GHEA Grapalat"/>
      <family val="3"/>
    </font>
    <font>
      <sz val="10"/>
      <name val="GHEA Grapalat"/>
      <family val="3"/>
    </font>
    <font>
      <b/>
      <sz val="8"/>
      <name val="GHEA Grapalat"/>
      <family val="3"/>
    </font>
    <font>
      <b/>
      <i/>
      <sz val="10"/>
      <name val="GHEA Grapalat"/>
      <family val="3"/>
    </font>
    <font>
      <sz val="11"/>
      <color rgb="FF006100"/>
      <name val="Calibri"/>
      <family val="2"/>
      <charset val="204"/>
      <scheme val="minor"/>
    </font>
    <font>
      <sz val="11"/>
      <color rgb="FF006100"/>
      <name val="GHEA Grapalat"/>
      <family val="3"/>
    </font>
  </fonts>
  <fills count="5">
    <fill>
      <patternFill patternType="none"/>
    </fill>
    <fill>
      <patternFill patternType="gray125"/>
    </fill>
    <fill>
      <patternFill patternType="solid">
        <fgColor rgb="FFC6EFCE"/>
      </patternFill>
    </fill>
    <fill>
      <patternFill patternType="solid">
        <fgColor theme="0" tint="-0.249977111117893"/>
        <bgColor indexed="64"/>
      </patternFill>
    </fill>
    <fill>
      <patternFill patternType="solid">
        <fgColor theme="0"/>
        <bgColor indexed="64"/>
      </patternFill>
    </fill>
  </fills>
  <borders count="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17" fillId="2" borderId="0" applyNumberFormat="0" applyBorder="0" applyAlignment="0" applyProtection="0"/>
  </cellStyleXfs>
  <cellXfs count="98">
    <xf numFmtId="0" fontId="0" fillId="0" borderId="0" xfId="0"/>
    <xf numFmtId="0" fontId="1" fillId="0" borderId="0" xfId="0" applyFont="1"/>
    <xf numFmtId="0" fontId="1" fillId="0" borderId="0" xfId="0" applyFont="1" applyAlignment="1">
      <alignment horizontal="center"/>
    </xf>
    <xf numFmtId="0" fontId="6" fillId="0" borderId="0" xfId="0" applyFont="1"/>
    <xf numFmtId="0" fontId="6" fillId="0" borderId="0" xfId="0" applyFont="1" applyBorder="1"/>
    <xf numFmtId="0" fontId="8" fillId="0" borderId="1" xfId="0" applyFont="1" applyBorder="1" applyAlignment="1"/>
    <xf numFmtId="0" fontId="8" fillId="0" borderId="2" xfId="0" applyFont="1" applyBorder="1" applyAlignment="1">
      <alignment horizontal="left"/>
    </xf>
    <xf numFmtId="0" fontId="8" fillId="0" borderId="3" xfId="0" applyFont="1" applyBorder="1" applyAlignment="1">
      <alignment horizontal="left"/>
    </xf>
    <xf numFmtId="0" fontId="1" fillId="0" borderId="4" xfId="0" applyFont="1" applyBorder="1"/>
    <xf numFmtId="0" fontId="9" fillId="0" borderId="4" xfId="0" applyFont="1" applyBorder="1"/>
    <xf numFmtId="0" fontId="9" fillId="0" borderId="1" xfId="0" applyFont="1" applyBorder="1" applyAlignment="1">
      <alignment horizontal="center" wrapText="1"/>
    </xf>
    <xf numFmtId="0" fontId="9" fillId="0" borderId="4" xfId="0" applyFont="1" applyBorder="1" applyAlignment="1">
      <alignment horizontal="center" wrapText="1"/>
    </xf>
    <xf numFmtId="0" fontId="10" fillId="0" borderId="4" xfId="0" applyFont="1" applyBorder="1" applyAlignment="1">
      <alignment horizontal="center" wrapText="1"/>
    </xf>
    <xf numFmtId="0" fontId="1" fillId="0" borderId="4" xfId="0" applyFont="1" applyBorder="1" applyAlignment="1">
      <alignment horizontal="center"/>
    </xf>
    <xf numFmtId="0" fontId="1" fillId="0" borderId="1" xfId="0" applyFont="1" applyBorder="1" applyAlignment="1">
      <alignment horizontal="center"/>
    </xf>
    <xf numFmtId="0" fontId="1" fillId="3" borderId="1" xfId="0" applyFont="1" applyFill="1" applyBorder="1" applyAlignment="1">
      <alignment horizontal="center"/>
    </xf>
    <xf numFmtId="49" fontId="11" fillId="0" borderId="4" xfId="0" applyNumberFormat="1" applyFont="1" applyBorder="1" applyAlignment="1">
      <alignment horizontal="right"/>
    </xf>
    <xf numFmtId="1" fontId="1" fillId="0" borderId="1" xfId="0" applyNumberFormat="1" applyFont="1" applyBorder="1" applyAlignment="1">
      <alignment horizontal="center"/>
    </xf>
    <xf numFmtId="1" fontId="1" fillId="3" borderId="1" xfId="0" applyNumberFormat="1" applyFont="1" applyFill="1" applyBorder="1" applyAlignment="1">
      <alignment horizontal="center"/>
    </xf>
    <xf numFmtId="0" fontId="9" fillId="0" borderId="4" xfId="0" applyFont="1" applyBorder="1" applyAlignment="1">
      <alignment wrapText="1"/>
    </xf>
    <xf numFmtId="0" fontId="9" fillId="4" borderId="1" xfId="0" applyFont="1" applyFill="1" applyBorder="1" applyAlignment="1">
      <alignment horizontal="center"/>
    </xf>
    <xf numFmtId="0" fontId="9" fillId="3" borderId="1" xfId="0" applyFont="1" applyFill="1" applyBorder="1" applyAlignment="1">
      <alignment horizontal="center"/>
    </xf>
    <xf numFmtId="0" fontId="9" fillId="0" borderId="4" xfId="0" applyFont="1" applyBorder="1" applyAlignment="1">
      <alignment horizontal="center"/>
    </xf>
    <xf numFmtId="0" fontId="9" fillId="0" borderId="0" xfId="0" applyFont="1"/>
    <xf numFmtId="0" fontId="7" fillId="0" borderId="4" xfId="0" applyFont="1" applyBorder="1"/>
    <xf numFmtId="0" fontId="1" fillId="0" borderId="4" xfId="0" applyFont="1" applyBorder="1" applyAlignment="1">
      <alignment wrapText="1"/>
    </xf>
    <xf numFmtId="2" fontId="1" fillId="0" borderId="4" xfId="0" applyNumberFormat="1" applyFont="1" applyBorder="1" applyAlignment="1">
      <alignment horizontal="center"/>
    </xf>
    <xf numFmtId="2" fontId="1" fillId="3" borderId="4" xfId="0" applyNumberFormat="1" applyFont="1" applyFill="1" applyBorder="1" applyAlignment="1">
      <alignment horizontal="center"/>
    </xf>
    <xf numFmtId="0" fontId="1" fillId="0" borderId="4" xfId="0" applyFont="1" applyBorder="1" applyAlignment="1">
      <alignment horizontal="right"/>
    </xf>
    <xf numFmtId="0" fontId="10" fillId="0" borderId="4" xfId="0" applyFont="1" applyBorder="1"/>
    <xf numFmtId="0" fontId="9" fillId="3" borderId="4" xfId="0" applyFont="1" applyFill="1" applyBorder="1" applyAlignment="1">
      <alignment horizontal="center"/>
    </xf>
    <xf numFmtId="0" fontId="9" fillId="3" borderId="4" xfId="0" applyFont="1" applyFill="1" applyBorder="1" applyAlignment="1">
      <alignment horizontal="center" shrinkToFit="1"/>
    </xf>
    <xf numFmtId="0" fontId="9" fillId="0" borderId="4" xfId="0" applyFont="1" applyBorder="1" applyAlignment="1"/>
    <xf numFmtId="1" fontId="9" fillId="3" borderId="4" xfId="0" applyNumberFormat="1" applyFont="1" applyFill="1" applyBorder="1" applyAlignment="1">
      <alignment horizontal="center"/>
    </xf>
    <xf numFmtId="1" fontId="9" fillId="0" borderId="4" xfId="0" applyNumberFormat="1" applyFont="1" applyBorder="1" applyAlignment="1">
      <alignment horizontal="center"/>
    </xf>
    <xf numFmtId="0" fontId="9" fillId="0" borderId="0" xfId="0" applyFont="1" applyBorder="1"/>
    <xf numFmtId="0" fontId="9" fillId="3" borderId="4" xfId="0" applyFont="1" applyFill="1" applyBorder="1" applyAlignment="1">
      <alignment horizontal="center" wrapText="1"/>
    </xf>
    <xf numFmtId="1" fontId="7" fillId="3" borderId="4" xfId="0" applyNumberFormat="1" applyFont="1" applyFill="1" applyBorder="1" applyAlignment="1">
      <alignment horizontal="center"/>
    </xf>
    <xf numFmtId="49" fontId="9" fillId="0" borderId="4" xfId="0" applyNumberFormat="1" applyFont="1" applyBorder="1" applyAlignment="1">
      <alignment horizontal="right"/>
    </xf>
    <xf numFmtId="0" fontId="7" fillId="3" borderId="4" xfId="0" applyFont="1" applyFill="1" applyBorder="1" applyAlignment="1">
      <alignment horizontal="center"/>
    </xf>
    <xf numFmtId="0" fontId="7" fillId="0" borderId="4" xfId="0" applyFont="1" applyBorder="1" applyAlignment="1">
      <alignment horizontal="center"/>
    </xf>
    <xf numFmtId="0" fontId="7" fillId="0" borderId="0" xfId="0" applyFont="1"/>
    <xf numFmtId="49" fontId="1" fillId="0" borderId="4" xfId="0" applyNumberFormat="1" applyFont="1" applyBorder="1" applyAlignment="1">
      <alignment horizontal="right"/>
    </xf>
    <xf numFmtId="1" fontId="7" fillId="0" borderId="4" xfId="0" applyNumberFormat="1" applyFont="1" applyBorder="1" applyAlignment="1">
      <alignment horizontal="center"/>
    </xf>
    <xf numFmtId="1" fontId="9" fillId="3" borderId="4" xfId="0" applyNumberFormat="1" applyFont="1" applyFill="1" applyBorder="1" applyAlignment="1">
      <alignment horizontal="center" wrapText="1"/>
    </xf>
    <xf numFmtId="1" fontId="9" fillId="0" borderId="4" xfId="0" applyNumberFormat="1" applyFont="1" applyBorder="1" applyAlignment="1">
      <alignment horizontal="center" wrapText="1"/>
    </xf>
    <xf numFmtId="0" fontId="7" fillId="0" borderId="0" xfId="0" applyFont="1" applyAlignment="1">
      <alignment wrapText="1"/>
    </xf>
    <xf numFmtId="0" fontId="1" fillId="0" borderId="0" xfId="0" applyFont="1" applyAlignment="1">
      <alignment horizontal="left"/>
    </xf>
    <xf numFmtId="0" fontId="6" fillId="0" borderId="1" xfId="0" applyFont="1" applyBorder="1"/>
    <xf numFmtId="0" fontId="6" fillId="0" borderId="2" xfId="0" applyFont="1" applyBorder="1"/>
    <xf numFmtId="0" fontId="6" fillId="0" borderId="3" xfId="0" applyFont="1" applyBorder="1"/>
    <xf numFmtId="0" fontId="10" fillId="0" borderId="0" xfId="0" applyFont="1" applyBorder="1" applyAlignment="1">
      <alignment horizontal="center" wrapText="1"/>
    </xf>
    <xf numFmtId="0" fontId="9" fillId="0" borderId="4" xfId="0" applyFont="1" applyBorder="1" applyAlignment="1">
      <alignment horizontal="left"/>
    </xf>
    <xf numFmtId="0" fontId="10" fillId="0" borderId="4" xfId="0" applyFont="1" applyBorder="1" applyAlignment="1">
      <alignment horizontal="right" shrinkToFit="1"/>
    </xf>
    <xf numFmtId="0" fontId="1" fillId="0" borderId="4" xfId="0" applyFont="1" applyBorder="1" applyAlignment="1">
      <alignment horizontal="left" wrapText="1"/>
    </xf>
    <xf numFmtId="0" fontId="1" fillId="3" borderId="4" xfId="0" applyFont="1" applyFill="1" applyBorder="1" applyAlignment="1">
      <alignment horizontal="right" shrinkToFit="1"/>
    </xf>
    <xf numFmtId="0" fontId="1" fillId="0" borderId="4" xfId="0" applyFont="1" applyBorder="1" applyAlignment="1">
      <alignment horizontal="center" wrapText="1"/>
    </xf>
    <xf numFmtId="0" fontId="9" fillId="3" borderId="4" xfId="0" applyFont="1" applyFill="1" applyBorder="1"/>
    <xf numFmtId="0" fontId="1" fillId="0" borderId="4" xfId="0" applyFont="1" applyBorder="1" applyAlignment="1"/>
    <xf numFmtId="0" fontId="10" fillId="0" borderId="4" xfId="0" applyFont="1" applyBorder="1" applyAlignment="1">
      <alignment horizontal="right"/>
    </xf>
    <xf numFmtId="1" fontId="1" fillId="0" borderId="4" xfId="0" applyNumberFormat="1" applyFont="1" applyBorder="1"/>
    <xf numFmtId="1" fontId="1" fillId="3" borderId="4" xfId="0" applyNumberFormat="1" applyFont="1" applyFill="1" applyBorder="1"/>
    <xf numFmtId="186" fontId="1" fillId="0" borderId="4" xfId="0" applyNumberFormat="1" applyFont="1" applyBorder="1"/>
    <xf numFmtId="0" fontId="1" fillId="0" borderId="4" xfId="0" applyFont="1" applyBorder="1" applyAlignment="1">
      <alignment horizontal="left"/>
    </xf>
    <xf numFmtId="0" fontId="5" fillId="0" borderId="4" xfId="0" applyFont="1" applyBorder="1" applyAlignment="1">
      <alignment horizontal="right"/>
    </xf>
    <xf numFmtId="1" fontId="9" fillId="0" borderId="4" xfId="0" applyNumberFormat="1" applyFont="1" applyBorder="1"/>
    <xf numFmtId="1" fontId="9" fillId="3" borderId="4" xfId="0" applyNumberFormat="1" applyFont="1" applyFill="1" applyBorder="1"/>
    <xf numFmtId="0" fontId="6" fillId="0" borderId="4" xfId="0" applyFont="1" applyBorder="1"/>
    <xf numFmtId="0" fontId="8" fillId="0" borderId="4" xfId="0" applyFont="1" applyBorder="1" applyAlignment="1">
      <alignment horizontal="right" shrinkToFit="1"/>
    </xf>
    <xf numFmtId="0" fontId="6" fillId="3" borderId="4" xfId="0" applyFont="1" applyFill="1" applyBorder="1"/>
    <xf numFmtId="0" fontId="13" fillId="0" borderId="4" xfId="0" applyFont="1" applyFill="1" applyBorder="1" applyAlignment="1" applyProtection="1"/>
    <xf numFmtId="0" fontId="14" fillId="0" borderId="4" xfId="0" applyFont="1" applyFill="1" applyBorder="1" applyAlignment="1" applyProtection="1"/>
    <xf numFmtId="0" fontId="7" fillId="3" borderId="4" xfId="0" applyFont="1" applyFill="1" applyBorder="1"/>
    <xf numFmtId="1" fontId="7" fillId="0" borderId="4" xfId="0" applyNumberFormat="1" applyFont="1" applyBorder="1"/>
    <xf numFmtId="1" fontId="6" fillId="3" borderId="4" xfId="0" applyNumberFormat="1" applyFont="1" applyFill="1" applyBorder="1"/>
    <xf numFmtId="1" fontId="6" fillId="0" borderId="4" xfId="0" applyNumberFormat="1" applyFont="1" applyBorder="1"/>
    <xf numFmtId="0" fontId="18" fillId="2" borderId="0" xfId="1" applyFont="1"/>
    <xf numFmtId="0" fontId="1" fillId="0" borderId="7" xfId="0" applyFont="1" applyFill="1" applyBorder="1" applyAlignment="1">
      <alignment horizontal="left" vertical="center" wrapText="1"/>
    </xf>
    <xf numFmtId="0" fontId="14" fillId="0" borderId="0" xfId="0" applyFont="1"/>
    <xf numFmtId="0" fontId="1" fillId="0" borderId="4" xfId="0" applyFont="1" applyBorder="1" applyAlignment="1">
      <alignment vertical="center" wrapText="1"/>
    </xf>
    <xf numFmtId="1" fontId="6" fillId="4" borderId="4" xfId="0" applyNumberFormat="1" applyFont="1" applyFill="1" applyBorder="1"/>
    <xf numFmtId="1" fontId="7" fillId="3" borderId="4" xfId="0" applyNumberFormat="1" applyFont="1" applyFill="1" applyBorder="1"/>
    <xf numFmtId="0" fontId="15" fillId="3" borderId="4" xfId="0" applyFont="1" applyFill="1" applyBorder="1" applyAlignment="1">
      <alignment wrapText="1"/>
    </xf>
    <xf numFmtId="0" fontId="16" fillId="0" borderId="0" xfId="0" applyFont="1" applyBorder="1" applyAlignment="1">
      <alignment horizontal="left" wrapText="1"/>
    </xf>
    <xf numFmtId="0" fontId="10" fillId="0" borderId="4" xfId="0" applyFont="1" applyFill="1" applyBorder="1" applyAlignment="1">
      <alignment horizontal="center" wrapText="1"/>
    </xf>
    <xf numFmtId="0" fontId="5" fillId="0" borderId="0" xfId="0" applyFont="1" applyAlignment="1">
      <alignment horizontal="left" wrapText="1"/>
    </xf>
    <xf numFmtId="0" fontId="7" fillId="0" borderId="5" xfId="0" applyFont="1" applyBorder="1" applyAlignment="1">
      <alignment horizontal="left" vertical="center" wrapText="1"/>
    </xf>
    <xf numFmtId="0" fontId="7" fillId="0" borderId="0" xfId="0" applyFont="1" applyBorder="1" applyAlignment="1">
      <alignment horizontal="left" vertical="center" wrapText="1"/>
    </xf>
    <xf numFmtId="0" fontId="9" fillId="0" borderId="1" xfId="0" applyFont="1" applyFill="1" applyBorder="1" applyAlignment="1">
      <alignment horizontal="center" wrapText="1"/>
    </xf>
    <xf numFmtId="0" fontId="9" fillId="0" borderId="2" xfId="0" applyFont="1" applyFill="1" applyBorder="1" applyAlignment="1">
      <alignment horizontal="center" wrapText="1"/>
    </xf>
    <xf numFmtId="0" fontId="8" fillId="0" borderId="2" xfId="0" applyFont="1" applyBorder="1" applyAlignment="1">
      <alignment horizontal="left"/>
    </xf>
    <xf numFmtId="0" fontId="8" fillId="0" borderId="3" xfId="0" applyFont="1" applyBorder="1" applyAlignment="1">
      <alignment horizontal="left"/>
    </xf>
    <xf numFmtId="0" fontId="7" fillId="0" borderId="0" xfId="0" applyFont="1" applyAlignment="1">
      <alignment horizontal="left" wrapText="1"/>
    </xf>
    <xf numFmtId="0" fontId="1" fillId="0" borderId="0" xfId="0" applyFont="1" applyAlignment="1">
      <alignment horizontal="center"/>
    </xf>
    <xf numFmtId="0" fontId="2" fillId="0" borderId="0" xfId="0" applyFont="1" applyAlignment="1">
      <alignment horizontal="right"/>
    </xf>
    <xf numFmtId="0" fontId="9" fillId="0" borderId="5" xfId="0" applyFont="1" applyBorder="1" applyAlignment="1">
      <alignment horizontal="center"/>
    </xf>
    <xf numFmtId="0" fontId="3" fillId="0" borderId="0" xfId="0" applyFont="1" applyBorder="1" applyAlignment="1">
      <alignment horizontal="center" vertical="center" wrapText="1"/>
    </xf>
    <xf numFmtId="0" fontId="5" fillId="0" borderId="6" xfId="0" applyFont="1" applyBorder="1" applyAlignment="1">
      <alignment horizontal="center" wrapText="1"/>
    </xf>
  </cellXfs>
  <cellStyles count="2">
    <cellStyle name="Good" xfId="1" builtinId="26"/>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3"/>
  <sheetViews>
    <sheetView tabSelected="1" view="pageBreakPreview" zoomScaleNormal="100" zoomScaleSheetLayoutView="100" workbookViewId="0">
      <selection activeCell="C40" sqref="C40:G40"/>
    </sheetView>
  </sheetViews>
  <sheetFormatPr defaultRowHeight="21.75" customHeight="1" x14ac:dyDescent="0.3"/>
  <cols>
    <col min="1" max="1" width="6.5" style="1" customWidth="1"/>
    <col min="2" max="2" width="37.33203125" style="1" customWidth="1"/>
    <col min="3" max="3" width="20.6640625" style="2" customWidth="1"/>
    <col min="4" max="4" width="16" style="2" customWidth="1"/>
    <col min="5" max="5" width="18" style="2" customWidth="1"/>
    <col min="6" max="6" width="20.5" style="2" customWidth="1"/>
    <col min="7" max="7" width="20.83203125" style="2" customWidth="1"/>
    <col min="8" max="8" width="13.5" style="1" customWidth="1"/>
    <col min="9" max="9" width="9.33203125" style="1"/>
    <col min="10" max="10" width="12" style="1" bestFit="1" customWidth="1"/>
    <col min="11" max="16384" width="9.33203125" style="1"/>
  </cols>
  <sheetData>
    <row r="1" spans="1:7" ht="15.75" customHeight="1" x14ac:dyDescent="0.3">
      <c r="E1" s="94" t="s">
        <v>258</v>
      </c>
      <c r="F1" s="94"/>
      <c r="G1" s="94"/>
    </row>
    <row r="2" spans="1:7" ht="84" customHeight="1" x14ac:dyDescent="0.3">
      <c r="B2" s="96" t="s">
        <v>259</v>
      </c>
      <c r="C2" s="96"/>
      <c r="D2" s="96"/>
      <c r="E2" s="96"/>
      <c r="F2" s="96"/>
      <c r="G2" s="96"/>
    </row>
    <row r="3" spans="1:7" ht="60" customHeight="1" x14ac:dyDescent="0.3">
      <c r="B3" s="85" t="s">
        <v>262</v>
      </c>
      <c r="C3" s="85"/>
      <c r="D3" s="85"/>
      <c r="E3" s="85"/>
      <c r="F3" s="85"/>
      <c r="G3" s="85"/>
    </row>
    <row r="4" spans="1:7" s="4" customFormat="1" ht="17.25" customHeight="1" x14ac:dyDescent="0.3">
      <c r="A4" s="3"/>
      <c r="B4" s="87" t="s">
        <v>260</v>
      </c>
      <c r="C4" s="87"/>
      <c r="D4" s="87"/>
      <c r="E4" s="87"/>
      <c r="F4" s="87"/>
      <c r="G4" s="87"/>
    </row>
    <row r="5" spans="1:7" s="4" customFormat="1" ht="20.25" customHeight="1" x14ac:dyDescent="0.3">
      <c r="A5" s="3"/>
      <c r="B5" s="87" t="s">
        <v>257</v>
      </c>
      <c r="C5" s="87"/>
      <c r="D5" s="87"/>
      <c r="E5" s="87"/>
      <c r="F5" s="87"/>
      <c r="G5" s="87"/>
    </row>
    <row r="6" spans="1:7" s="4" customFormat="1" ht="18" customHeight="1" x14ac:dyDescent="0.3">
      <c r="A6" s="3"/>
      <c r="B6" s="87" t="s">
        <v>193</v>
      </c>
      <c r="C6" s="87"/>
      <c r="D6" s="87"/>
      <c r="E6" s="87"/>
      <c r="F6" s="87"/>
      <c r="G6" s="87"/>
    </row>
    <row r="7" spans="1:7" s="4" customFormat="1" ht="18" customHeight="1" x14ac:dyDescent="0.3">
      <c r="A7" s="3"/>
      <c r="B7" s="87" t="s">
        <v>194</v>
      </c>
      <c r="C7" s="87"/>
      <c r="D7" s="87"/>
      <c r="E7" s="87"/>
      <c r="F7" s="87"/>
      <c r="G7" s="87"/>
    </row>
    <row r="8" spans="1:7" s="4" customFormat="1" ht="18" customHeight="1" x14ac:dyDescent="0.3">
      <c r="A8" s="3"/>
      <c r="B8" s="86" t="s">
        <v>195</v>
      </c>
      <c r="C8" s="86"/>
      <c r="D8" s="86"/>
      <c r="E8" s="86"/>
      <c r="F8" s="86"/>
      <c r="G8" s="86"/>
    </row>
    <row r="9" spans="1:7" s="4" customFormat="1" ht="18" customHeight="1" x14ac:dyDescent="0.3">
      <c r="A9" s="5"/>
      <c r="B9" s="90" t="s">
        <v>249</v>
      </c>
      <c r="C9" s="90"/>
      <c r="D9" s="90"/>
      <c r="E9" s="90"/>
      <c r="F9" s="90"/>
      <c r="G9" s="91"/>
    </row>
    <row r="10" spans="1:7" ht="57.75" customHeight="1" x14ac:dyDescent="0.3">
      <c r="A10" s="8"/>
      <c r="B10" s="9" t="s">
        <v>241</v>
      </c>
      <c r="C10" s="10" t="s">
        <v>242</v>
      </c>
      <c r="D10" s="88" t="s">
        <v>252</v>
      </c>
      <c r="E10" s="89"/>
      <c r="F10" s="89"/>
      <c r="G10" s="11" t="s">
        <v>149</v>
      </c>
    </row>
    <row r="11" spans="1:7" ht="26.25" customHeight="1" x14ac:dyDescent="0.3">
      <c r="A11" s="8"/>
      <c r="B11" s="9"/>
      <c r="C11" s="10"/>
      <c r="D11" s="12" t="s">
        <v>253</v>
      </c>
      <c r="E11" s="12" t="s">
        <v>219</v>
      </c>
      <c r="F11" s="12" t="s">
        <v>247</v>
      </c>
      <c r="G11" s="11"/>
    </row>
    <row r="12" spans="1:7" ht="20.25" customHeight="1" x14ac:dyDescent="0.3">
      <c r="A12" s="13">
        <v>1</v>
      </c>
      <c r="B12" s="8" t="s">
        <v>78</v>
      </c>
      <c r="C12" s="14"/>
      <c r="D12" s="14"/>
      <c r="E12" s="14"/>
      <c r="F12" s="15">
        <f>D12+E12</f>
        <v>0</v>
      </c>
      <c r="G12" s="13"/>
    </row>
    <row r="13" spans="1:7" ht="20.25" customHeight="1" x14ac:dyDescent="0.3">
      <c r="A13" s="13">
        <v>2</v>
      </c>
      <c r="B13" s="8" t="s">
        <v>243</v>
      </c>
      <c r="C13" s="14"/>
      <c r="D13" s="15">
        <f>D14+D15</f>
        <v>0</v>
      </c>
      <c r="E13" s="15">
        <f>E14+E15</f>
        <v>0</v>
      </c>
      <c r="F13" s="15">
        <f>F14+F15</f>
        <v>0</v>
      </c>
      <c r="G13" s="13"/>
    </row>
    <row r="14" spans="1:7" ht="20.25" customHeight="1" x14ac:dyDescent="0.3">
      <c r="A14" s="16" t="s">
        <v>125</v>
      </c>
      <c r="B14" s="8" t="s">
        <v>244</v>
      </c>
      <c r="C14" s="14"/>
      <c r="D14" s="14"/>
      <c r="E14" s="17"/>
      <c r="F14" s="18">
        <f>D14+E14</f>
        <v>0</v>
      </c>
      <c r="G14" s="13"/>
    </row>
    <row r="15" spans="1:7" ht="24.75" customHeight="1" x14ac:dyDescent="0.3">
      <c r="A15" s="16" t="s">
        <v>126</v>
      </c>
      <c r="B15" s="8" t="s">
        <v>79</v>
      </c>
      <c r="C15" s="14"/>
      <c r="D15" s="14"/>
      <c r="E15" s="17"/>
      <c r="F15" s="18">
        <f>D15+E15</f>
        <v>0</v>
      </c>
      <c r="G15" s="13"/>
    </row>
    <row r="16" spans="1:7" s="23" customFormat="1" ht="24.75" customHeight="1" x14ac:dyDescent="0.3">
      <c r="A16" s="9"/>
      <c r="B16" s="19" t="s">
        <v>245</v>
      </c>
      <c r="C16" s="20"/>
      <c r="D16" s="21">
        <f>D12+D13</f>
        <v>0</v>
      </c>
      <c r="E16" s="21">
        <f>E12+E13</f>
        <v>0</v>
      </c>
      <c r="F16" s="21">
        <f>F12+F13</f>
        <v>0</v>
      </c>
      <c r="G16" s="22"/>
    </row>
    <row r="17" spans="1:8" ht="49.5" customHeight="1" x14ac:dyDescent="0.3">
      <c r="A17" s="24"/>
      <c r="B17" s="25" t="s">
        <v>248</v>
      </c>
      <c r="C17" s="26"/>
      <c r="D17" s="27" t="e">
        <f>SUM(D16/F16/0.01)</f>
        <v>#DIV/0!</v>
      </c>
      <c r="E17" s="27" t="e">
        <f>SUM(E16/F16/0.01)</f>
        <v>#DIV/0!</v>
      </c>
      <c r="F17" s="27" t="e">
        <f>SUM(F16/F16/0.01)</f>
        <v>#DIV/0!</v>
      </c>
      <c r="G17" s="26"/>
    </row>
    <row r="18" spans="1:8" s="23" customFormat="1" ht="22.5" customHeight="1" x14ac:dyDescent="0.3">
      <c r="A18" s="95" t="s">
        <v>250</v>
      </c>
      <c r="B18" s="95"/>
      <c r="C18" s="95"/>
      <c r="D18" s="95"/>
      <c r="E18" s="95"/>
      <c r="F18" s="95"/>
      <c r="G18" s="95"/>
    </row>
    <row r="19" spans="1:8" ht="41.25" customHeight="1" x14ac:dyDescent="0.3">
      <c r="A19" s="28" t="s">
        <v>0</v>
      </c>
      <c r="B19" s="29" t="s">
        <v>122</v>
      </c>
      <c r="C19" s="12" t="s">
        <v>253</v>
      </c>
      <c r="D19" s="12"/>
      <c r="E19" s="12" t="s">
        <v>219</v>
      </c>
      <c r="F19" s="12"/>
      <c r="G19" s="12" t="s">
        <v>196</v>
      </c>
    </row>
    <row r="20" spans="1:8" ht="61.5" customHeight="1" x14ac:dyDescent="0.3">
      <c r="A20" s="9">
        <v>1</v>
      </c>
      <c r="B20" s="19" t="s">
        <v>73</v>
      </c>
      <c r="C20" s="30">
        <f>Մանրամասն!G14</f>
        <v>0</v>
      </c>
      <c r="D20" s="22"/>
      <c r="E20" s="30">
        <f>Մանրամասն!H14</f>
        <v>0</v>
      </c>
      <c r="F20" s="22"/>
      <c r="G20" s="31">
        <f>Մանրամասն!I14</f>
        <v>0</v>
      </c>
    </row>
    <row r="21" spans="1:8" ht="70.5" customHeight="1" x14ac:dyDescent="0.3">
      <c r="A21" s="32">
        <v>2</v>
      </c>
      <c r="B21" s="19" t="s">
        <v>172</v>
      </c>
      <c r="C21" s="33">
        <f>Մանրամասն!G90</f>
        <v>0</v>
      </c>
      <c r="D21" s="34"/>
      <c r="E21" s="33">
        <f>Մանրամասն!H90</f>
        <v>0</v>
      </c>
      <c r="F21" s="34"/>
      <c r="G21" s="33">
        <f>Մանրամասն!I90</f>
        <v>0</v>
      </c>
    </row>
    <row r="22" spans="1:8" s="23" customFormat="1" ht="19.5" customHeight="1" x14ac:dyDescent="0.3">
      <c r="A22" s="9"/>
      <c r="B22" s="9"/>
      <c r="C22" s="22"/>
      <c r="D22" s="22"/>
      <c r="E22" s="22"/>
      <c r="F22" s="22"/>
      <c r="G22" s="22"/>
      <c r="H22" s="35"/>
    </row>
    <row r="23" spans="1:8" s="4" customFormat="1" ht="27.75" customHeight="1" x14ac:dyDescent="0.3">
      <c r="A23" s="24">
        <v>3</v>
      </c>
      <c r="B23" s="19" t="s">
        <v>25</v>
      </c>
      <c r="C23" s="36">
        <f>Մանրամասն!G104</f>
        <v>0</v>
      </c>
      <c r="D23" s="11"/>
      <c r="E23" s="36">
        <f>Մանրամասն!H104</f>
        <v>0</v>
      </c>
      <c r="F23" s="11"/>
      <c r="G23" s="37">
        <f>Մանրամասն!I104</f>
        <v>0</v>
      </c>
    </row>
    <row r="24" spans="1:8" s="41" customFormat="1" ht="37.5" customHeight="1" x14ac:dyDescent="0.3">
      <c r="A24" s="38" t="s">
        <v>153</v>
      </c>
      <c r="B24" s="19" t="s">
        <v>26</v>
      </c>
      <c r="C24" s="36">
        <f>Մանրամասն!G169</f>
        <v>0</v>
      </c>
      <c r="D24" s="11"/>
      <c r="E24" s="39">
        <f>Մանրամասն!H169</f>
        <v>0</v>
      </c>
      <c r="F24" s="40"/>
      <c r="G24" s="37">
        <f>Մանրամասն!I169</f>
        <v>0</v>
      </c>
    </row>
    <row r="25" spans="1:8" s="41" customFormat="1" ht="18" customHeight="1" x14ac:dyDescent="0.3">
      <c r="A25" s="42"/>
      <c r="B25" s="19"/>
      <c r="C25" s="11"/>
      <c r="D25" s="11"/>
      <c r="E25" s="40"/>
      <c r="F25" s="40"/>
      <c r="G25" s="43"/>
    </row>
    <row r="26" spans="1:8" s="41" customFormat="1" ht="41.25" customHeight="1" x14ac:dyDescent="0.3">
      <c r="A26" s="38" t="s">
        <v>158</v>
      </c>
      <c r="B26" s="19" t="s">
        <v>197</v>
      </c>
      <c r="C26" s="36">
        <f>Մանրամասն!G198</f>
        <v>0</v>
      </c>
      <c r="D26" s="11"/>
      <c r="E26" s="39">
        <f>Մանրամասն!H198</f>
        <v>0</v>
      </c>
      <c r="F26" s="40"/>
      <c r="G26" s="37">
        <f>Մանրամասն!I198</f>
        <v>0</v>
      </c>
    </row>
    <row r="27" spans="1:8" s="41" customFormat="1" ht="18.75" customHeight="1" x14ac:dyDescent="0.3">
      <c r="A27" s="24"/>
      <c r="B27" s="25"/>
      <c r="C27" s="11"/>
      <c r="D27" s="11"/>
      <c r="E27" s="40"/>
      <c r="F27" s="40"/>
      <c r="G27" s="43"/>
    </row>
    <row r="28" spans="1:8" s="41" customFormat="1" ht="24" customHeight="1" x14ac:dyDescent="0.3">
      <c r="A28" s="24">
        <v>6</v>
      </c>
      <c r="B28" s="19" t="s">
        <v>74</v>
      </c>
      <c r="C28" s="36">
        <f>Մանրամասն!G206</f>
        <v>0</v>
      </c>
      <c r="D28" s="11"/>
      <c r="E28" s="39">
        <f>Մանրամասն!H206</f>
        <v>0</v>
      </c>
      <c r="F28" s="40"/>
      <c r="G28" s="37">
        <f>Մանրամասն!I206</f>
        <v>0</v>
      </c>
    </row>
    <row r="29" spans="1:8" s="41" customFormat="1" ht="12.75" customHeight="1" x14ac:dyDescent="0.3">
      <c r="A29" s="24"/>
      <c r="B29" s="19"/>
      <c r="C29" s="11"/>
      <c r="D29" s="11"/>
      <c r="E29" s="40"/>
      <c r="F29" s="40"/>
      <c r="G29" s="43"/>
    </row>
    <row r="30" spans="1:8" s="41" customFormat="1" ht="24" customHeight="1" x14ac:dyDescent="0.3">
      <c r="A30" s="24">
        <v>7</v>
      </c>
      <c r="B30" s="19" t="s">
        <v>75</v>
      </c>
      <c r="C30" s="36">
        <f>Մանրամասն!G217</f>
        <v>0</v>
      </c>
      <c r="D30" s="11"/>
      <c r="E30" s="36">
        <f>Մանրամասն!H217</f>
        <v>0</v>
      </c>
      <c r="F30" s="43"/>
      <c r="G30" s="37">
        <f>Մանրամասն!I217</f>
        <v>0</v>
      </c>
    </row>
    <row r="31" spans="1:8" s="41" customFormat="1" ht="18.75" customHeight="1" x14ac:dyDescent="0.3">
      <c r="A31" s="24"/>
      <c r="B31" s="19"/>
      <c r="C31" s="11"/>
      <c r="D31" s="11"/>
      <c r="E31" s="40"/>
      <c r="F31" s="40"/>
      <c r="G31" s="43"/>
    </row>
    <row r="32" spans="1:8" s="41" customFormat="1" ht="42" customHeight="1" x14ac:dyDescent="0.3">
      <c r="A32" s="24"/>
      <c r="B32" s="19" t="s">
        <v>206</v>
      </c>
      <c r="C32" s="37">
        <f>SUM(C20+C21+C23+C24+C26+C28+C30)</f>
        <v>0</v>
      </c>
      <c r="D32" s="43"/>
      <c r="E32" s="37">
        <f>SUM(E20+E21+E23+E24+E26+E28+E30)</f>
        <v>0</v>
      </c>
      <c r="F32" s="43"/>
      <c r="G32" s="37">
        <f>SUM(G20+G21+G23+G24+G26+G28+G30)</f>
        <v>0</v>
      </c>
    </row>
    <row r="33" spans="1:12" s="41" customFormat="1" ht="42" customHeight="1" x14ac:dyDescent="0.3">
      <c r="A33" s="24"/>
      <c r="B33" s="19" t="s">
        <v>120</v>
      </c>
      <c r="C33" s="37"/>
      <c r="D33" s="43"/>
      <c r="E33" s="37">
        <f>Մանրամասն!H220</f>
        <v>0</v>
      </c>
      <c r="F33" s="43"/>
      <c r="G33" s="37">
        <f>SUM(C33:E33)</f>
        <v>0</v>
      </c>
    </row>
    <row r="34" spans="1:12" s="41" customFormat="1" ht="42" customHeight="1" x14ac:dyDescent="0.3">
      <c r="A34" s="24"/>
      <c r="B34" s="19" t="s">
        <v>121</v>
      </c>
      <c r="C34" s="37"/>
      <c r="D34" s="43"/>
      <c r="E34" s="37">
        <f>Մանրամասն!H221</f>
        <v>0</v>
      </c>
      <c r="F34" s="43"/>
      <c r="G34" s="37">
        <f>SUM(C34:E34)</f>
        <v>0</v>
      </c>
    </row>
    <row r="35" spans="1:12" s="41" customFormat="1" ht="24" customHeight="1" x14ac:dyDescent="0.3">
      <c r="A35" s="24"/>
      <c r="B35" s="19" t="s">
        <v>76</v>
      </c>
      <c r="C35" s="36">
        <f>Մանրամասն!G222</f>
        <v>0</v>
      </c>
      <c r="D35" s="11"/>
      <c r="E35" s="37">
        <f>Մանրամասն!H222</f>
        <v>0</v>
      </c>
      <c r="F35" s="43"/>
      <c r="G35" s="37">
        <f>SUM(C35:E35)</f>
        <v>0</v>
      </c>
    </row>
    <row r="36" spans="1:12" s="41" customFormat="1" ht="24" customHeight="1" x14ac:dyDescent="0.3">
      <c r="A36" s="24"/>
      <c r="B36" s="19" t="s">
        <v>205</v>
      </c>
      <c r="C36" s="44">
        <f>SUM(C32:C35)</f>
        <v>0</v>
      </c>
      <c r="D36" s="45"/>
      <c r="E36" s="44">
        <f>SUM(E32:E35)</f>
        <v>0</v>
      </c>
      <c r="F36" s="45"/>
      <c r="G36" s="44">
        <f>SUM(G32:G35)</f>
        <v>0</v>
      </c>
    </row>
    <row r="37" spans="1:12" ht="49.5" customHeight="1" x14ac:dyDescent="0.3">
      <c r="A37" s="24"/>
      <c r="B37" s="25" t="s">
        <v>246</v>
      </c>
      <c r="C37" s="27" t="e">
        <f>SUM(C36/G36/0.01)</f>
        <v>#DIV/0!</v>
      </c>
      <c r="D37" s="26"/>
      <c r="E37" s="27" t="e">
        <f>SUM(E36/G36/0.01)</f>
        <v>#DIV/0!</v>
      </c>
      <c r="F37" s="26"/>
      <c r="G37" s="27" t="e">
        <f>G36/G36/0.01</f>
        <v>#DIV/0!</v>
      </c>
    </row>
    <row r="38" spans="1:12" ht="45" customHeight="1" x14ac:dyDescent="0.3">
      <c r="B38" s="92" t="s">
        <v>263</v>
      </c>
      <c r="C38" s="92"/>
      <c r="D38" s="92"/>
      <c r="E38" s="92"/>
      <c r="F38" s="92"/>
      <c r="G38" s="92"/>
      <c r="H38" s="46"/>
      <c r="I38" s="46"/>
      <c r="J38" s="46"/>
      <c r="K38" s="46"/>
      <c r="L38" s="46"/>
    </row>
    <row r="39" spans="1:12" ht="51" customHeight="1" x14ac:dyDescent="0.3">
      <c r="B39" s="92" t="s">
        <v>264</v>
      </c>
      <c r="C39" s="92"/>
      <c r="D39" s="92"/>
      <c r="E39" s="92"/>
      <c r="F39" s="92"/>
      <c r="G39" s="92"/>
      <c r="H39" s="46"/>
      <c r="I39" s="46"/>
      <c r="J39" s="46"/>
      <c r="K39" s="46"/>
    </row>
    <row r="40" spans="1:12" ht="18" customHeight="1" x14ac:dyDescent="0.3">
      <c r="C40" s="93" t="s">
        <v>265</v>
      </c>
      <c r="D40" s="93"/>
      <c r="E40" s="93"/>
      <c r="F40" s="93"/>
      <c r="G40" s="93"/>
    </row>
    <row r="43" spans="1:12" ht="16.5" x14ac:dyDescent="0.3">
      <c r="B43" s="47"/>
    </row>
  </sheetData>
  <mergeCells count="14">
    <mergeCell ref="C40:G40"/>
    <mergeCell ref="B39:G39"/>
    <mergeCell ref="E1:G1"/>
    <mergeCell ref="A18:G18"/>
    <mergeCell ref="B2:G2"/>
    <mergeCell ref="B4:G4"/>
    <mergeCell ref="B6:G6"/>
    <mergeCell ref="B7:G7"/>
    <mergeCell ref="B3:G3"/>
    <mergeCell ref="B8:G8"/>
    <mergeCell ref="B5:G5"/>
    <mergeCell ref="D10:F10"/>
    <mergeCell ref="B9:G9"/>
    <mergeCell ref="B38:G38"/>
  </mergeCells>
  <printOptions horizontalCentered="1"/>
  <pageMargins left="0.74803149606299213" right="0.74803149606299213" top="0.86614173228346458" bottom="0.9055118110236221" header="0.27559055118110237" footer="0.35433070866141736"/>
  <pageSetup paperSize="9" scale="66" orientation="portrait" horizontalDpi="300" verticalDpi="300" r:id="rId1"/>
  <headerFooter alignWithMargins="0">
    <oddFooter>&amp;CPage &amp;P</oddFooter>
  </headerFooter>
  <rowBreaks count="1" manualBreakCount="1">
    <brk id="44" max="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28"/>
  <sheetViews>
    <sheetView view="pageBreakPreview" zoomScaleNormal="100" zoomScaleSheetLayoutView="100" workbookViewId="0">
      <selection activeCell="B227" sqref="B227:I227"/>
    </sheetView>
  </sheetViews>
  <sheetFormatPr defaultRowHeight="16.5" x14ac:dyDescent="0.3"/>
  <cols>
    <col min="1" max="1" width="6.5" style="1" customWidth="1"/>
    <col min="2" max="2" width="56.6640625" style="1" customWidth="1"/>
    <col min="3" max="3" width="12" style="1" customWidth="1"/>
    <col min="4" max="4" width="11" style="1" customWidth="1"/>
    <col min="5" max="5" width="10.6640625" style="1" customWidth="1"/>
    <col min="6" max="6" width="10.33203125" style="1" customWidth="1"/>
    <col min="7" max="7" width="13.1640625" style="1" customWidth="1"/>
    <col min="8" max="8" width="13.83203125" style="1" customWidth="1"/>
    <col min="9" max="9" width="14.83203125" style="1" customWidth="1"/>
    <col min="10" max="10" width="13.5" style="1" customWidth="1"/>
    <col min="11" max="11" width="9.33203125" style="1"/>
    <col min="12" max="12" width="12" style="1" bestFit="1" customWidth="1"/>
    <col min="13" max="16384" width="9.33203125" style="1"/>
  </cols>
  <sheetData>
    <row r="1" spans="1:11" s="4" customFormat="1" ht="17.25" customHeight="1" x14ac:dyDescent="0.3">
      <c r="A1" s="3"/>
      <c r="B1" s="87" t="s">
        <v>260</v>
      </c>
      <c r="C1" s="87"/>
      <c r="D1" s="87"/>
      <c r="E1" s="87"/>
      <c r="F1" s="87"/>
      <c r="G1" s="87"/>
    </row>
    <row r="2" spans="1:11" s="4" customFormat="1" ht="20.25" customHeight="1" x14ac:dyDescent="0.3">
      <c r="A2" s="3"/>
      <c r="B2" s="87" t="s">
        <v>257</v>
      </c>
      <c r="C2" s="87"/>
      <c r="D2" s="87"/>
      <c r="E2" s="87"/>
      <c r="F2" s="87"/>
      <c r="G2" s="87"/>
    </row>
    <row r="3" spans="1:11" s="4" customFormat="1" ht="18" customHeight="1" x14ac:dyDescent="0.3">
      <c r="A3" s="3"/>
      <c r="B3" s="87" t="s">
        <v>193</v>
      </c>
      <c r="C3" s="87"/>
      <c r="D3" s="87"/>
      <c r="E3" s="87"/>
      <c r="F3" s="87"/>
      <c r="G3" s="87"/>
    </row>
    <row r="4" spans="1:11" s="4" customFormat="1" ht="18" customHeight="1" x14ac:dyDescent="0.3">
      <c r="A4" s="3"/>
      <c r="B4" s="87" t="s">
        <v>194</v>
      </c>
      <c r="C4" s="87"/>
      <c r="D4" s="87"/>
      <c r="E4" s="87"/>
      <c r="F4" s="87"/>
      <c r="G4" s="87"/>
    </row>
    <row r="5" spans="1:11" s="4" customFormat="1" ht="18" customHeight="1" x14ac:dyDescent="0.3">
      <c r="A5" s="3"/>
      <c r="B5" s="86" t="s">
        <v>195</v>
      </c>
      <c r="C5" s="86"/>
      <c r="D5" s="86"/>
      <c r="E5" s="86"/>
      <c r="F5" s="86"/>
      <c r="G5" s="86"/>
    </row>
    <row r="6" spans="1:11" s="4" customFormat="1" ht="24" customHeight="1" x14ac:dyDescent="0.3">
      <c r="A6" s="48"/>
      <c r="B6" s="6" t="s">
        <v>249</v>
      </c>
      <c r="C6" s="6"/>
      <c r="D6" s="6"/>
      <c r="E6" s="6"/>
      <c r="F6" s="6"/>
      <c r="G6" s="7"/>
      <c r="H6" s="49"/>
      <c r="I6" s="50"/>
    </row>
    <row r="7" spans="1:11" ht="93" customHeight="1" x14ac:dyDescent="0.3">
      <c r="A7" s="8" t="s">
        <v>0</v>
      </c>
      <c r="B7" s="29" t="s">
        <v>122</v>
      </c>
      <c r="C7" s="12" t="s">
        <v>239</v>
      </c>
      <c r="D7" s="12" t="s">
        <v>169</v>
      </c>
      <c r="E7" s="12" t="s">
        <v>170</v>
      </c>
      <c r="F7" s="84" t="s">
        <v>152</v>
      </c>
      <c r="G7" s="12" t="s">
        <v>256</v>
      </c>
      <c r="H7" s="12" t="s">
        <v>178</v>
      </c>
      <c r="I7" s="84" t="s">
        <v>171</v>
      </c>
      <c r="K7" s="51"/>
    </row>
    <row r="8" spans="1:11" ht="25.5" customHeight="1" x14ac:dyDescent="0.3">
      <c r="A8" s="8">
        <v>1</v>
      </c>
      <c r="B8" s="52" t="s">
        <v>73</v>
      </c>
      <c r="C8" s="22"/>
      <c r="D8" s="22"/>
      <c r="E8" s="8"/>
      <c r="F8" s="8"/>
      <c r="G8" s="8"/>
      <c r="H8" s="8"/>
      <c r="I8" s="53"/>
    </row>
    <row r="9" spans="1:11" ht="35.25" customHeight="1" x14ac:dyDescent="0.3">
      <c r="A9" s="8"/>
      <c r="B9" s="54" t="s">
        <v>81</v>
      </c>
      <c r="C9" s="11"/>
      <c r="D9" s="11"/>
      <c r="E9" s="8"/>
      <c r="F9" s="8"/>
      <c r="G9" s="8"/>
      <c r="H9" s="8"/>
      <c r="I9" s="55">
        <f>D9*E9*F9</f>
        <v>0</v>
      </c>
    </row>
    <row r="10" spans="1:11" ht="20.25" customHeight="1" x14ac:dyDescent="0.3">
      <c r="A10" s="8"/>
      <c r="B10" s="54" t="s">
        <v>220</v>
      </c>
      <c r="C10" s="56"/>
      <c r="D10" s="56"/>
      <c r="E10" s="8"/>
      <c r="F10" s="8"/>
      <c r="G10" s="8"/>
      <c r="H10" s="8"/>
      <c r="I10" s="55">
        <f>D10*E10*F10</f>
        <v>0</v>
      </c>
    </row>
    <row r="11" spans="1:11" ht="17.25" customHeight="1" x14ac:dyDescent="0.3">
      <c r="A11" s="8"/>
      <c r="B11" s="54" t="s">
        <v>80</v>
      </c>
      <c r="C11" s="56"/>
      <c r="D11" s="56"/>
      <c r="E11" s="8"/>
      <c r="F11" s="8"/>
      <c r="G11" s="8"/>
      <c r="H11" s="8"/>
      <c r="I11" s="55">
        <f>D11*E11*F11</f>
        <v>0</v>
      </c>
    </row>
    <row r="12" spans="1:11" ht="21.75" customHeight="1" x14ac:dyDescent="0.3">
      <c r="A12" s="8"/>
      <c r="B12" s="54" t="s">
        <v>221</v>
      </c>
      <c r="C12" s="56"/>
      <c r="D12" s="56"/>
      <c r="E12" s="8"/>
      <c r="F12" s="8"/>
      <c r="G12" s="8"/>
      <c r="H12" s="8"/>
      <c r="I12" s="55">
        <f>D12*E12*F12</f>
        <v>0</v>
      </c>
    </row>
    <row r="13" spans="1:11" ht="35.25" customHeight="1" x14ac:dyDescent="0.3">
      <c r="A13" s="8"/>
      <c r="B13" s="54" t="s">
        <v>82</v>
      </c>
      <c r="C13" s="56"/>
      <c r="D13" s="56"/>
      <c r="E13" s="8"/>
      <c r="F13" s="8"/>
      <c r="G13" s="8"/>
      <c r="H13" s="8"/>
      <c r="I13" s="55">
        <f>D13*E13*F13</f>
        <v>0</v>
      </c>
    </row>
    <row r="14" spans="1:11" s="23" customFormat="1" ht="20.25" customHeight="1" x14ac:dyDescent="0.3">
      <c r="A14" s="9"/>
      <c r="B14" s="9" t="s">
        <v>198</v>
      </c>
      <c r="C14" s="9"/>
      <c r="D14" s="9"/>
      <c r="E14" s="9"/>
      <c r="F14" s="9"/>
      <c r="G14" s="57">
        <f>SUM(G9:G13)</f>
        <v>0</v>
      </c>
      <c r="H14" s="57">
        <f>SUM(H9:H13)</f>
        <v>0</v>
      </c>
      <c r="I14" s="57">
        <f>SUM(I9:I13)</f>
        <v>0</v>
      </c>
    </row>
    <row r="15" spans="1:11" ht="20.25" customHeight="1" x14ac:dyDescent="0.3">
      <c r="A15" s="58">
        <v>2</v>
      </c>
      <c r="B15" s="32" t="s">
        <v>172</v>
      </c>
      <c r="C15" s="58"/>
      <c r="D15" s="58"/>
      <c r="E15" s="58"/>
      <c r="F15" s="58"/>
      <c r="G15" s="58"/>
      <c r="H15" s="58"/>
      <c r="I15" s="58"/>
    </row>
    <row r="16" spans="1:11" ht="20.25" customHeight="1" x14ac:dyDescent="0.3">
      <c r="A16" s="42" t="s">
        <v>125</v>
      </c>
      <c r="B16" s="9" t="s">
        <v>30</v>
      </c>
      <c r="C16" s="29"/>
      <c r="D16" s="29"/>
      <c r="E16" s="53"/>
      <c r="F16" s="59"/>
      <c r="G16" s="59"/>
      <c r="H16" s="59"/>
      <c r="I16" s="53"/>
    </row>
    <row r="17" spans="1:9" ht="20.25" customHeight="1" x14ac:dyDescent="0.3">
      <c r="A17" s="42"/>
      <c r="B17" s="8" t="s">
        <v>31</v>
      </c>
      <c r="C17" s="8"/>
      <c r="D17" s="8"/>
      <c r="E17" s="60"/>
      <c r="F17" s="60"/>
      <c r="G17" s="60"/>
      <c r="H17" s="60"/>
      <c r="I17" s="61">
        <f>D17*F17*E17</f>
        <v>0</v>
      </c>
    </row>
    <row r="18" spans="1:9" ht="20.25" customHeight="1" x14ac:dyDescent="0.3">
      <c r="A18" s="42"/>
      <c r="B18" s="8" t="s">
        <v>32</v>
      </c>
      <c r="C18" s="8"/>
      <c r="D18" s="8"/>
      <c r="E18" s="60"/>
      <c r="F18" s="60"/>
      <c r="G18" s="60"/>
      <c r="H18" s="60"/>
      <c r="I18" s="61">
        <f>D18*F18*E18</f>
        <v>0</v>
      </c>
    </row>
    <row r="19" spans="1:9" ht="20.25" customHeight="1" x14ac:dyDescent="0.3">
      <c r="A19" s="42"/>
      <c r="B19" s="8" t="s">
        <v>87</v>
      </c>
      <c r="C19" s="8"/>
      <c r="D19" s="8"/>
      <c r="E19" s="60"/>
      <c r="F19" s="60"/>
      <c r="G19" s="60"/>
      <c r="H19" s="60"/>
      <c r="I19" s="61">
        <f t="shared" ref="I19:I76" si="0">D19*F19*E19</f>
        <v>0</v>
      </c>
    </row>
    <row r="20" spans="1:9" ht="20.25" customHeight="1" x14ac:dyDescent="0.3">
      <c r="A20" s="42"/>
      <c r="B20" s="8" t="s">
        <v>33</v>
      </c>
      <c r="C20" s="8"/>
      <c r="D20" s="8"/>
      <c r="E20" s="60"/>
      <c r="F20" s="60"/>
      <c r="G20" s="60"/>
      <c r="H20" s="60"/>
      <c r="I20" s="61">
        <f t="shared" si="0"/>
        <v>0</v>
      </c>
    </row>
    <row r="21" spans="1:9" ht="20.25" customHeight="1" x14ac:dyDescent="0.3">
      <c r="A21" s="42"/>
      <c r="B21" s="8" t="s">
        <v>84</v>
      </c>
      <c r="C21" s="8"/>
      <c r="D21" s="8"/>
      <c r="E21" s="60"/>
      <c r="F21" s="60"/>
      <c r="G21" s="60"/>
      <c r="H21" s="60"/>
      <c r="I21" s="61">
        <f t="shared" si="0"/>
        <v>0</v>
      </c>
    </row>
    <row r="22" spans="1:9" ht="20.25" customHeight="1" x14ac:dyDescent="0.3">
      <c r="A22" s="42"/>
      <c r="B22" s="8" t="s">
        <v>83</v>
      </c>
      <c r="C22" s="8"/>
      <c r="D22" s="8"/>
      <c r="E22" s="60"/>
      <c r="F22" s="60"/>
      <c r="G22" s="60"/>
      <c r="H22" s="60"/>
      <c r="I22" s="61">
        <f t="shared" si="0"/>
        <v>0</v>
      </c>
    </row>
    <row r="23" spans="1:9" ht="20.25" customHeight="1" x14ac:dyDescent="0.3">
      <c r="A23" s="42"/>
      <c r="B23" s="8" t="s">
        <v>1</v>
      </c>
      <c r="C23" s="8"/>
      <c r="D23" s="8"/>
      <c r="E23" s="60"/>
      <c r="F23" s="60"/>
      <c r="G23" s="60"/>
      <c r="H23" s="60"/>
      <c r="I23" s="61">
        <f t="shared" si="0"/>
        <v>0</v>
      </c>
    </row>
    <row r="24" spans="1:9" ht="20.25" customHeight="1" x14ac:dyDescent="0.3">
      <c r="A24" s="42"/>
      <c r="B24" s="8" t="s">
        <v>34</v>
      </c>
      <c r="C24" s="8"/>
      <c r="D24" s="8"/>
      <c r="E24" s="60"/>
      <c r="F24" s="60"/>
      <c r="G24" s="60"/>
      <c r="H24" s="60"/>
      <c r="I24" s="61">
        <f t="shared" si="0"/>
        <v>0</v>
      </c>
    </row>
    <row r="25" spans="1:9" ht="15.75" customHeight="1" x14ac:dyDescent="0.3">
      <c r="A25" s="42"/>
      <c r="B25" s="8"/>
      <c r="C25" s="8"/>
      <c r="D25" s="8"/>
      <c r="E25" s="60"/>
      <c r="F25" s="60"/>
      <c r="G25" s="60"/>
      <c r="H25" s="60"/>
      <c r="I25" s="60"/>
    </row>
    <row r="26" spans="1:9" ht="20.25" customHeight="1" x14ac:dyDescent="0.3">
      <c r="A26" s="42" t="s">
        <v>126</v>
      </c>
      <c r="B26" s="9" t="s">
        <v>35</v>
      </c>
      <c r="C26" s="8"/>
      <c r="D26" s="8"/>
      <c r="E26" s="60"/>
      <c r="F26" s="60"/>
      <c r="G26" s="60"/>
      <c r="H26" s="60"/>
      <c r="I26" s="60"/>
    </row>
    <row r="27" spans="1:9" ht="20.25" customHeight="1" x14ac:dyDescent="0.3">
      <c r="A27" s="42"/>
      <c r="B27" s="8" t="s">
        <v>199</v>
      </c>
      <c r="C27" s="8"/>
      <c r="D27" s="8"/>
      <c r="E27" s="60"/>
      <c r="F27" s="60"/>
      <c r="G27" s="60"/>
      <c r="H27" s="60"/>
      <c r="I27" s="61">
        <f>D27*F27*E27</f>
        <v>0</v>
      </c>
    </row>
    <row r="28" spans="1:9" ht="20.25" customHeight="1" x14ac:dyDescent="0.3">
      <c r="A28" s="42"/>
      <c r="B28" s="8" t="s">
        <v>88</v>
      </c>
      <c r="C28" s="8"/>
      <c r="D28" s="8"/>
      <c r="E28" s="60"/>
      <c r="F28" s="60"/>
      <c r="G28" s="60"/>
      <c r="H28" s="60"/>
      <c r="I28" s="61">
        <f t="shared" si="0"/>
        <v>0</v>
      </c>
    </row>
    <row r="29" spans="1:9" ht="20.25" customHeight="1" x14ac:dyDescent="0.3">
      <c r="A29" s="42"/>
      <c r="B29" s="8" t="s">
        <v>89</v>
      </c>
      <c r="C29" s="8"/>
      <c r="D29" s="8"/>
      <c r="E29" s="60"/>
      <c r="F29" s="60"/>
      <c r="G29" s="60"/>
      <c r="H29" s="60"/>
      <c r="I29" s="61">
        <f t="shared" si="0"/>
        <v>0</v>
      </c>
    </row>
    <row r="30" spans="1:9" ht="20.25" customHeight="1" x14ac:dyDescent="0.3">
      <c r="A30" s="42"/>
      <c r="B30" s="8" t="s">
        <v>2</v>
      </c>
      <c r="C30" s="8"/>
      <c r="D30" s="8"/>
      <c r="E30" s="62"/>
      <c r="F30" s="60"/>
      <c r="G30" s="60"/>
      <c r="H30" s="60"/>
      <c r="I30" s="61">
        <f t="shared" si="0"/>
        <v>0</v>
      </c>
    </row>
    <row r="31" spans="1:9" ht="20.25" customHeight="1" x14ac:dyDescent="0.3">
      <c r="A31" s="42"/>
      <c r="B31" s="8" t="s">
        <v>222</v>
      </c>
      <c r="C31" s="8"/>
      <c r="D31" s="8"/>
      <c r="E31" s="60"/>
      <c r="F31" s="60"/>
      <c r="G31" s="60"/>
      <c r="H31" s="60"/>
      <c r="I31" s="61">
        <f t="shared" si="0"/>
        <v>0</v>
      </c>
    </row>
    <row r="32" spans="1:9" ht="20.25" customHeight="1" x14ac:dyDescent="0.3">
      <c r="A32" s="42" t="s">
        <v>127</v>
      </c>
      <c r="B32" s="9" t="s">
        <v>36</v>
      </c>
      <c r="C32" s="8"/>
      <c r="D32" s="8"/>
      <c r="E32" s="60"/>
      <c r="F32" s="60"/>
      <c r="G32" s="60"/>
      <c r="H32" s="60"/>
      <c r="I32" s="60"/>
    </row>
    <row r="33" spans="1:9" ht="20.25" customHeight="1" x14ac:dyDescent="0.3">
      <c r="A33" s="42"/>
      <c r="B33" s="8" t="s">
        <v>85</v>
      </c>
      <c r="C33" s="8"/>
      <c r="D33" s="8"/>
      <c r="E33" s="60"/>
      <c r="F33" s="60"/>
      <c r="G33" s="60"/>
      <c r="H33" s="60"/>
      <c r="I33" s="61">
        <f t="shared" si="0"/>
        <v>0</v>
      </c>
    </row>
    <row r="34" spans="1:9" ht="20.25" customHeight="1" x14ac:dyDescent="0.3">
      <c r="A34" s="42"/>
      <c r="B34" s="8" t="s">
        <v>204</v>
      </c>
      <c r="C34" s="8"/>
      <c r="D34" s="8"/>
      <c r="E34" s="60"/>
      <c r="F34" s="60"/>
      <c r="G34" s="60"/>
      <c r="H34" s="60"/>
      <c r="I34" s="61">
        <f t="shared" si="0"/>
        <v>0</v>
      </c>
    </row>
    <row r="35" spans="1:9" ht="20.25" customHeight="1" x14ac:dyDescent="0.3">
      <c r="A35" s="42"/>
      <c r="B35" s="8" t="s">
        <v>3</v>
      </c>
      <c r="C35" s="8"/>
      <c r="D35" s="8"/>
      <c r="E35" s="60"/>
      <c r="F35" s="60"/>
      <c r="G35" s="60"/>
      <c r="H35" s="60"/>
      <c r="I35" s="61">
        <f t="shared" si="0"/>
        <v>0</v>
      </c>
    </row>
    <row r="36" spans="1:9" ht="20.25" customHeight="1" x14ac:dyDescent="0.3">
      <c r="A36" s="42"/>
      <c r="B36" s="8" t="s">
        <v>4</v>
      </c>
      <c r="C36" s="8"/>
      <c r="D36" s="8"/>
      <c r="E36" s="60"/>
      <c r="F36" s="60"/>
      <c r="G36" s="60"/>
      <c r="H36" s="60"/>
      <c r="I36" s="61">
        <f t="shared" si="0"/>
        <v>0</v>
      </c>
    </row>
    <row r="37" spans="1:9" ht="20.25" customHeight="1" x14ac:dyDescent="0.3">
      <c r="A37" s="42"/>
      <c r="B37" s="8" t="s">
        <v>5</v>
      </c>
      <c r="C37" s="8"/>
      <c r="D37" s="8"/>
      <c r="E37" s="60"/>
      <c r="F37" s="60"/>
      <c r="G37" s="60"/>
      <c r="H37" s="60"/>
      <c r="I37" s="61">
        <f t="shared" si="0"/>
        <v>0</v>
      </c>
    </row>
    <row r="38" spans="1:9" ht="20.25" customHeight="1" x14ac:dyDescent="0.3">
      <c r="A38" s="42"/>
      <c r="B38" s="8" t="s">
        <v>203</v>
      </c>
      <c r="C38" s="8"/>
      <c r="D38" s="8"/>
      <c r="E38" s="60"/>
      <c r="F38" s="60"/>
      <c r="G38" s="60"/>
      <c r="H38" s="60"/>
      <c r="I38" s="61">
        <f t="shared" si="0"/>
        <v>0</v>
      </c>
    </row>
    <row r="39" spans="1:9" ht="20.25" customHeight="1" x14ac:dyDescent="0.3">
      <c r="A39" s="42"/>
      <c r="B39" s="8" t="s">
        <v>6</v>
      </c>
      <c r="C39" s="8"/>
      <c r="D39" s="8"/>
      <c r="E39" s="60"/>
      <c r="F39" s="60"/>
      <c r="G39" s="60"/>
      <c r="H39" s="60"/>
      <c r="I39" s="61">
        <f t="shared" si="0"/>
        <v>0</v>
      </c>
    </row>
    <row r="40" spans="1:9" ht="20.25" customHeight="1" x14ac:dyDescent="0.3">
      <c r="A40" s="42"/>
      <c r="B40" s="8" t="s">
        <v>7</v>
      </c>
      <c r="C40" s="8"/>
      <c r="D40" s="8"/>
      <c r="E40" s="60"/>
      <c r="F40" s="60"/>
      <c r="G40" s="60"/>
      <c r="H40" s="60"/>
      <c r="I40" s="61">
        <f t="shared" si="0"/>
        <v>0</v>
      </c>
    </row>
    <row r="41" spans="1:9" ht="16.5" customHeight="1" x14ac:dyDescent="0.3">
      <c r="A41" s="42"/>
      <c r="B41" s="8"/>
      <c r="C41" s="8"/>
      <c r="D41" s="8"/>
      <c r="E41" s="60"/>
      <c r="F41" s="60"/>
      <c r="G41" s="60"/>
      <c r="H41" s="60"/>
      <c r="I41" s="61">
        <f t="shared" si="0"/>
        <v>0</v>
      </c>
    </row>
    <row r="42" spans="1:9" ht="36.75" customHeight="1" x14ac:dyDescent="0.3">
      <c r="A42" s="42" t="s">
        <v>128</v>
      </c>
      <c r="B42" s="19" t="s">
        <v>86</v>
      </c>
      <c r="C42" s="8"/>
      <c r="D42" s="8"/>
      <c r="E42" s="60"/>
      <c r="F42" s="60"/>
      <c r="G42" s="60"/>
      <c r="H42" s="60"/>
      <c r="I42" s="60"/>
    </row>
    <row r="43" spans="1:9" ht="20.25" customHeight="1" x14ac:dyDescent="0.3">
      <c r="A43" s="42"/>
      <c r="B43" s="8" t="s">
        <v>37</v>
      </c>
      <c r="C43" s="8"/>
      <c r="D43" s="8"/>
      <c r="E43" s="60"/>
      <c r="F43" s="60"/>
      <c r="G43" s="60"/>
      <c r="H43" s="60"/>
      <c r="I43" s="61">
        <f t="shared" si="0"/>
        <v>0</v>
      </c>
    </row>
    <row r="44" spans="1:9" ht="20.25" customHeight="1" x14ac:dyDescent="0.3">
      <c r="A44" s="42"/>
      <c r="B44" s="8" t="s">
        <v>38</v>
      </c>
      <c r="C44" s="8"/>
      <c r="D44" s="8"/>
      <c r="E44" s="60"/>
      <c r="F44" s="60"/>
      <c r="G44" s="60"/>
      <c r="H44" s="60"/>
      <c r="I44" s="61">
        <f t="shared" si="0"/>
        <v>0</v>
      </c>
    </row>
    <row r="45" spans="1:9" ht="20.25" customHeight="1" x14ac:dyDescent="0.3">
      <c r="A45" s="42"/>
      <c r="B45" s="8" t="s">
        <v>8</v>
      </c>
      <c r="C45" s="8"/>
      <c r="D45" s="8"/>
      <c r="E45" s="60"/>
      <c r="F45" s="60"/>
      <c r="G45" s="60"/>
      <c r="H45" s="60"/>
      <c r="I45" s="61">
        <f t="shared" si="0"/>
        <v>0</v>
      </c>
    </row>
    <row r="46" spans="1:9" ht="20.25" customHeight="1" x14ac:dyDescent="0.3">
      <c r="A46" s="42"/>
      <c r="B46" s="8" t="s">
        <v>9</v>
      </c>
      <c r="C46" s="8"/>
      <c r="D46" s="8"/>
      <c r="E46" s="60"/>
      <c r="F46" s="60"/>
      <c r="G46" s="60"/>
      <c r="H46" s="60"/>
      <c r="I46" s="61">
        <f t="shared" si="0"/>
        <v>0</v>
      </c>
    </row>
    <row r="47" spans="1:9" ht="14.25" customHeight="1" x14ac:dyDescent="0.3">
      <c r="A47" s="42"/>
      <c r="B47" s="8"/>
      <c r="C47" s="8"/>
      <c r="D47" s="8"/>
      <c r="E47" s="60"/>
      <c r="F47" s="60"/>
      <c r="G47" s="60"/>
      <c r="H47" s="60"/>
      <c r="I47" s="61">
        <f t="shared" si="0"/>
        <v>0</v>
      </c>
    </row>
    <row r="48" spans="1:9" ht="20.25" customHeight="1" x14ac:dyDescent="0.3">
      <c r="A48" s="42" t="s">
        <v>129</v>
      </c>
      <c r="B48" s="9" t="s">
        <v>90</v>
      </c>
      <c r="C48" s="8"/>
      <c r="D48" s="8"/>
      <c r="E48" s="60"/>
      <c r="F48" s="60"/>
      <c r="G48" s="60"/>
      <c r="H48" s="60"/>
      <c r="I48" s="60"/>
    </row>
    <row r="49" spans="1:9" ht="20.25" customHeight="1" x14ac:dyDescent="0.3">
      <c r="A49" s="42"/>
      <c r="B49" s="63" t="s">
        <v>200</v>
      </c>
      <c r="C49" s="8"/>
      <c r="D49" s="8"/>
      <c r="E49" s="60"/>
      <c r="F49" s="60"/>
      <c r="G49" s="60"/>
      <c r="H49" s="60"/>
      <c r="I49" s="61">
        <f t="shared" si="0"/>
        <v>0</v>
      </c>
    </row>
    <row r="50" spans="1:9" ht="20.25" customHeight="1" x14ac:dyDescent="0.3">
      <c r="A50" s="42" t="s">
        <v>10</v>
      </c>
      <c r="B50" s="63" t="s">
        <v>201</v>
      </c>
      <c r="C50" s="8"/>
      <c r="D50" s="8"/>
      <c r="E50" s="60"/>
      <c r="F50" s="60"/>
      <c r="G50" s="60"/>
      <c r="H50" s="60"/>
      <c r="I50" s="61">
        <f t="shared" si="0"/>
        <v>0</v>
      </c>
    </row>
    <row r="51" spans="1:9" ht="20.25" customHeight="1" x14ac:dyDescent="0.3">
      <c r="A51" s="42"/>
      <c r="B51" s="63" t="s">
        <v>186</v>
      </c>
      <c r="C51" s="8"/>
      <c r="D51" s="8"/>
      <c r="E51" s="60"/>
      <c r="F51" s="60"/>
      <c r="G51" s="60"/>
      <c r="H51" s="60"/>
      <c r="I51" s="61">
        <f t="shared" si="0"/>
        <v>0</v>
      </c>
    </row>
    <row r="52" spans="1:9" ht="20.25" customHeight="1" x14ac:dyDescent="0.3">
      <c r="A52" s="42"/>
      <c r="B52" s="63" t="s">
        <v>187</v>
      </c>
      <c r="C52" s="8"/>
      <c r="D52" s="8"/>
      <c r="E52" s="60"/>
      <c r="F52" s="60"/>
      <c r="G52" s="60"/>
      <c r="H52" s="60"/>
      <c r="I52" s="61">
        <f>D52*F52*E52</f>
        <v>0</v>
      </c>
    </row>
    <row r="53" spans="1:9" ht="20.25" customHeight="1" x14ac:dyDescent="0.3">
      <c r="A53" s="42"/>
      <c r="B53" s="63" t="s">
        <v>202</v>
      </c>
      <c r="C53" s="8"/>
      <c r="D53" s="8"/>
      <c r="E53" s="60"/>
      <c r="F53" s="60"/>
      <c r="G53" s="60"/>
      <c r="H53" s="60"/>
      <c r="I53" s="61">
        <f t="shared" si="0"/>
        <v>0</v>
      </c>
    </row>
    <row r="54" spans="1:9" ht="20.25" customHeight="1" x14ac:dyDescent="0.3">
      <c r="A54" s="42"/>
      <c r="B54" s="63" t="s">
        <v>91</v>
      </c>
      <c r="C54" s="8"/>
      <c r="D54" s="8"/>
      <c r="E54" s="60"/>
      <c r="F54" s="60"/>
      <c r="G54" s="60"/>
      <c r="H54" s="60"/>
      <c r="I54" s="61">
        <f>D54*F54*E54</f>
        <v>0</v>
      </c>
    </row>
    <row r="55" spans="1:9" ht="13.5" customHeight="1" x14ac:dyDescent="0.3">
      <c r="A55" s="42"/>
      <c r="B55" s="8"/>
      <c r="C55" s="8"/>
      <c r="D55" s="8"/>
      <c r="E55" s="60"/>
      <c r="F55" s="60"/>
      <c r="G55" s="60"/>
      <c r="H55" s="60"/>
      <c r="I55" s="61">
        <f t="shared" si="0"/>
        <v>0</v>
      </c>
    </row>
    <row r="56" spans="1:9" ht="20.25" customHeight="1" x14ac:dyDescent="0.3">
      <c r="A56" s="42" t="s">
        <v>130</v>
      </c>
      <c r="B56" s="9" t="s">
        <v>92</v>
      </c>
      <c r="C56" s="8"/>
      <c r="D56" s="8"/>
      <c r="E56" s="60"/>
      <c r="F56" s="60"/>
      <c r="G56" s="60"/>
      <c r="H56" s="60"/>
      <c r="I56" s="60"/>
    </row>
    <row r="57" spans="1:9" ht="25.5" customHeight="1" x14ac:dyDescent="0.3">
      <c r="A57" s="42"/>
      <c r="B57" s="8" t="s">
        <v>11</v>
      </c>
      <c r="C57" s="8"/>
      <c r="D57" s="8"/>
      <c r="E57" s="60"/>
      <c r="F57" s="60"/>
      <c r="G57" s="60"/>
      <c r="H57" s="60"/>
      <c r="I57" s="61">
        <f t="shared" si="0"/>
        <v>0</v>
      </c>
    </row>
    <row r="58" spans="1:9" ht="25.5" customHeight="1" x14ac:dyDescent="0.3">
      <c r="A58" s="42"/>
      <c r="B58" s="8" t="s">
        <v>39</v>
      </c>
      <c r="C58" s="8"/>
      <c r="D58" s="8"/>
      <c r="E58" s="60"/>
      <c r="F58" s="60"/>
      <c r="G58" s="60"/>
      <c r="H58" s="60"/>
      <c r="I58" s="61">
        <f t="shared" si="0"/>
        <v>0</v>
      </c>
    </row>
    <row r="59" spans="1:9" ht="52.5" customHeight="1" x14ac:dyDescent="0.3">
      <c r="A59" s="42" t="s">
        <v>131</v>
      </c>
      <c r="B59" s="19" t="s">
        <v>93</v>
      </c>
      <c r="C59" s="8"/>
      <c r="D59" s="8"/>
      <c r="E59" s="60"/>
      <c r="F59" s="60"/>
      <c r="G59" s="60"/>
      <c r="H59" s="60"/>
      <c r="I59" s="61">
        <f t="shared" si="0"/>
        <v>0</v>
      </c>
    </row>
    <row r="60" spans="1:9" ht="20.25" customHeight="1" x14ac:dyDescent="0.3">
      <c r="A60" s="42" t="s">
        <v>132</v>
      </c>
      <c r="B60" s="9" t="s">
        <v>40</v>
      </c>
      <c r="C60" s="8"/>
      <c r="D60" s="8"/>
      <c r="E60" s="60"/>
      <c r="F60" s="60"/>
      <c r="G60" s="60"/>
      <c r="H60" s="60"/>
      <c r="I60" s="60"/>
    </row>
    <row r="61" spans="1:9" ht="15" customHeight="1" x14ac:dyDescent="0.3">
      <c r="A61" s="42"/>
      <c r="B61" s="8"/>
      <c r="C61" s="8"/>
      <c r="D61" s="8"/>
      <c r="E61" s="60"/>
      <c r="F61" s="60"/>
      <c r="G61" s="60"/>
      <c r="H61" s="60"/>
      <c r="I61" s="61">
        <f t="shared" si="0"/>
        <v>0</v>
      </c>
    </row>
    <row r="62" spans="1:9" ht="20.25" customHeight="1" x14ac:dyDescent="0.3">
      <c r="A62" s="42" t="s">
        <v>133</v>
      </c>
      <c r="B62" s="9" t="s">
        <v>12</v>
      </c>
      <c r="C62" s="8"/>
      <c r="D62" s="8"/>
      <c r="E62" s="60"/>
      <c r="F62" s="60"/>
      <c r="G62" s="60"/>
      <c r="H62" s="60"/>
      <c r="I62" s="60"/>
    </row>
    <row r="63" spans="1:9" ht="22.5" customHeight="1" x14ac:dyDescent="0.3">
      <c r="A63" s="42"/>
      <c r="B63" s="8" t="s">
        <v>41</v>
      </c>
      <c r="C63" s="8"/>
      <c r="D63" s="8"/>
      <c r="E63" s="60"/>
      <c r="F63" s="60"/>
      <c r="G63" s="60"/>
      <c r="H63" s="60"/>
      <c r="I63" s="61">
        <f t="shared" si="0"/>
        <v>0</v>
      </c>
    </row>
    <row r="64" spans="1:9" ht="22.5" customHeight="1" x14ac:dyDescent="0.3">
      <c r="A64" s="42"/>
      <c r="B64" s="8" t="s">
        <v>188</v>
      </c>
      <c r="C64" s="8"/>
      <c r="D64" s="8"/>
      <c r="E64" s="60"/>
      <c r="F64" s="60"/>
      <c r="G64" s="60"/>
      <c r="H64" s="60"/>
      <c r="I64" s="61">
        <f t="shared" si="0"/>
        <v>0</v>
      </c>
    </row>
    <row r="65" spans="1:9" ht="22.5" customHeight="1" x14ac:dyDescent="0.3">
      <c r="A65" s="42"/>
      <c r="B65" s="8" t="s">
        <v>42</v>
      </c>
      <c r="C65" s="8"/>
      <c r="D65" s="8"/>
      <c r="E65" s="60"/>
      <c r="F65" s="60"/>
      <c r="G65" s="60"/>
      <c r="H65" s="60"/>
      <c r="I65" s="61">
        <f>D65*F65*E65</f>
        <v>0</v>
      </c>
    </row>
    <row r="66" spans="1:9" ht="20.25" customHeight="1" x14ac:dyDescent="0.3">
      <c r="A66" s="42" t="s">
        <v>134</v>
      </c>
      <c r="B66" s="9" t="s">
        <v>13</v>
      </c>
      <c r="C66" s="8"/>
      <c r="D66" s="8"/>
      <c r="E66" s="60"/>
      <c r="F66" s="60"/>
      <c r="G66" s="60"/>
      <c r="H66" s="60"/>
      <c r="I66" s="60"/>
    </row>
    <row r="67" spans="1:9" ht="23.25" customHeight="1" x14ac:dyDescent="0.3">
      <c r="A67" s="42"/>
      <c r="B67" s="8" t="s">
        <v>43</v>
      </c>
      <c r="C67" s="8"/>
      <c r="D67" s="8"/>
      <c r="E67" s="60"/>
      <c r="F67" s="60"/>
      <c r="G67" s="60"/>
      <c r="H67" s="60"/>
      <c r="I67" s="61">
        <f t="shared" si="0"/>
        <v>0</v>
      </c>
    </row>
    <row r="68" spans="1:9" ht="23.25" customHeight="1" x14ac:dyDescent="0.3">
      <c r="A68" s="42"/>
      <c r="B68" s="8" t="s">
        <v>223</v>
      </c>
      <c r="C68" s="8"/>
      <c r="D68" s="8"/>
      <c r="E68" s="60"/>
      <c r="F68" s="60"/>
      <c r="G68" s="60"/>
      <c r="H68" s="60"/>
      <c r="I68" s="61">
        <f t="shared" si="0"/>
        <v>0</v>
      </c>
    </row>
    <row r="69" spans="1:9" ht="23.25" customHeight="1" x14ac:dyDescent="0.3">
      <c r="A69" s="42"/>
      <c r="B69" s="8" t="s">
        <v>44</v>
      </c>
      <c r="C69" s="8"/>
      <c r="D69" s="8"/>
      <c r="E69" s="60"/>
      <c r="F69" s="60"/>
      <c r="G69" s="60"/>
      <c r="H69" s="60"/>
      <c r="I69" s="61">
        <f t="shared" si="0"/>
        <v>0</v>
      </c>
    </row>
    <row r="70" spans="1:9" ht="23.25" customHeight="1" x14ac:dyDescent="0.3">
      <c r="A70" s="42"/>
      <c r="B70" s="8" t="s">
        <v>94</v>
      </c>
      <c r="C70" s="8"/>
      <c r="D70" s="8"/>
      <c r="E70" s="60"/>
      <c r="F70" s="60"/>
      <c r="G70" s="60"/>
      <c r="H70" s="60"/>
      <c r="I70" s="61">
        <f t="shared" si="0"/>
        <v>0</v>
      </c>
    </row>
    <row r="71" spans="1:9" ht="20.25" customHeight="1" x14ac:dyDescent="0.3">
      <c r="A71" s="42" t="s">
        <v>135</v>
      </c>
      <c r="B71" s="32" t="s">
        <v>14</v>
      </c>
      <c r="C71" s="32"/>
      <c r="D71" s="32"/>
      <c r="E71" s="32"/>
      <c r="F71" s="32"/>
      <c r="G71" s="32"/>
      <c r="H71" s="32"/>
      <c r="I71" s="60"/>
    </row>
    <row r="72" spans="1:9" ht="23.25" customHeight="1" x14ac:dyDescent="0.3">
      <c r="A72" s="8"/>
      <c r="B72" s="8" t="s">
        <v>185</v>
      </c>
      <c r="C72" s="8"/>
      <c r="D72" s="60"/>
      <c r="E72" s="60"/>
      <c r="F72" s="60"/>
      <c r="G72" s="60"/>
      <c r="H72" s="60"/>
      <c r="I72" s="61">
        <f t="shared" si="0"/>
        <v>0</v>
      </c>
    </row>
    <row r="73" spans="1:9" ht="23.25" customHeight="1" x14ac:dyDescent="0.3">
      <c r="A73" s="8"/>
      <c r="B73" s="8" t="s">
        <v>95</v>
      </c>
      <c r="C73" s="8"/>
      <c r="D73" s="60"/>
      <c r="E73" s="60"/>
      <c r="F73" s="60"/>
      <c r="G73" s="60"/>
      <c r="H73" s="60"/>
      <c r="I73" s="61">
        <f t="shared" si="0"/>
        <v>0</v>
      </c>
    </row>
    <row r="74" spans="1:9" ht="23.25" customHeight="1" x14ac:dyDescent="0.3">
      <c r="A74" s="8"/>
      <c r="B74" s="8" t="s">
        <v>15</v>
      </c>
      <c r="C74" s="29"/>
      <c r="D74" s="29"/>
      <c r="E74" s="53"/>
      <c r="F74" s="64"/>
      <c r="G74" s="64"/>
      <c r="H74" s="64"/>
      <c r="I74" s="61">
        <f t="shared" si="0"/>
        <v>0</v>
      </c>
    </row>
    <row r="75" spans="1:9" ht="23.25" customHeight="1" x14ac:dyDescent="0.3">
      <c r="A75" s="8"/>
      <c r="B75" s="8" t="s">
        <v>16</v>
      </c>
      <c r="C75" s="8"/>
      <c r="D75" s="60"/>
      <c r="E75" s="60"/>
      <c r="F75" s="60"/>
      <c r="G75" s="60"/>
      <c r="H75" s="60"/>
      <c r="I75" s="61">
        <f t="shared" si="0"/>
        <v>0</v>
      </c>
    </row>
    <row r="76" spans="1:9" ht="23.25" customHeight="1" x14ac:dyDescent="0.3">
      <c r="A76" s="8"/>
      <c r="B76" s="8" t="s">
        <v>96</v>
      </c>
      <c r="C76" s="8"/>
      <c r="D76" s="60"/>
      <c r="E76" s="60"/>
      <c r="F76" s="60"/>
      <c r="G76" s="60"/>
      <c r="H76" s="64"/>
      <c r="I76" s="61">
        <f t="shared" si="0"/>
        <v>0</v>
      </c>
    </row>
    <row r="77" spans="1:9" ht="23.25" customHeight="1" x14ac:dyDescent="0.3">
      <c r="A77" s="8"/>
      <c r="B77" s="8" t="s">
        <v>46</v>
      </c>
      <c r="C77" s="8"/>
      <c r="D77" s="60"/>
      <c r="E77" s="60"/>
      <c r="F77" s="60"/>
      <c r="G77" s="60"/>
      <c r="H77" s="60"/>
      <c r="I77" s="61">
        <f>D77*F77*E77</f>
        <v>0</v>
      </c>
    </row>
    <row r="78" spans="1:9" ht="23.25" customHeight="1" x14ac:dyDescent="0.3">
      <c r="A78" s="8"/>
      <c r="B78" s="8" t="s">
        <v>45</v>
      </c>
      <c r="C78" s="8"/>
      <c r="D78" s="60"/>
      <c r="E78" s="60"/>
      <c r="F78" s="60"/>
      <c r="G78" s="60"/>
      <c r="H78" s="60"/>
      <c r="I78" s="61">
        <f t="shared" ref="I78:I89" si="1">D78*F78*E78</f>
        <v>0</v>
      </c>
    </row>
    <row r="79" spans="1:9" ht="23.25" customHeight="1" x14ac:dyDescent="0.3">
      <c r="A79" s="8"/>
      <c r="B79" s="8" t="s">
        <v>47</v>
      </c>
      <c r="C79" s="8"/>
      <c r="D79" s="60"/>
      <c r="E79" s="60"/>
      <c r="F79" s="60"/>
      <c r="G79" s="60"/>
      <c r="H79" s="60"/>
      <c r="I79" s="61">
        <f t="shared" si="1"/>
        <v>0</v>
      </c>
    </row>
    <row r="80" spans="1:9" ht="23.25" customHeight="1" x14ac:dyDescent="0.3">
      <c r="A80" s="8"/>
      <c r="B80" s="8" t="s">
        <v>17</v>
      </c>
      <c r="C80" s="8"/>
      <c r="D80" s="60"/>
      <c r="E80" s="60"/>
      <c r="F80" s="60"/>
      <c r="G80" s="60"/>
      <c r="H80" s="60"/>
      <c r="I80" s="61">
        <f t="shared" si="1"/>
        <v>0</v>
      </c>
    </row>
    <row r="81" spans="1:10" ht="23.25" customHeight="1" x14ac:dyDescent="0.3">
      <c r="A81" s="8"/>
      <c r="B81" s="8" t="s">
        <v>18</v>
      </c>
      <c r="C81" s="8"/>
      <c r="D81" s="60"/>
      <c r="E81" s="60"/>
      <c r="F81" s="60"/>
      <c r="G81" s="60"/>
      <c r="H81" s="60"/>
      <c r="I81" s="61">
        <f t="shared" si="1"/>
        <v>0</v>
      </c>
    </row>
    <row r="82" spans="1:10" ht="23.25" customHeight="1" x14ac:dyDescent="0.3">
      <c r="A82" s="8"/>
      <c r="B82" s="8" t="s">
        <v>23</v>
      </c>
      <c r="C82" s="8"/>
      <c r="D82" s="60"/>
      <c r="E82" s="60"/>
      <c r="F82" s="60"/>
      <c r="G82" s="60"/>
      <c r="H82" s="60"/>
      <c r="I82" s="61">
        <f t="shared" si="1"/>
        <v>0</v>
      </c>
    </row>
    <row r="83" spans="1:10" ht="23.25" customHeight="1" x14ac:dyDescent="0.3">
      <c r="A83" s="8"/>
      <c r="B83" s="8" t="s">
        <v>24</v>
      </c>
      <c r="C83" s="8"/>
      <c r="D83" s="29"/>
      <c r="E83" s="53"/>
      <c r="F83" s="64"/>
      <c r="G83" s="60"/>
      <c r="H83" s="60"/>
      <c r="I83" s="61">
        <f t="shared" si="1"/>
        <v>0</v>
      </c>
    </row>
    <row r="84" spans="1:10" ht="23.25" customHeight="1" x14ac:dyDescent="0.3">
      <c r="A84" s="8"/>
      <c r="B84" s="8" t="s">
        <v>224</v>
      </c>
      <c r="C84" s="8"/>
      <c r="D84" s="60"/>
      <c r="E84" s="60"/>
      <c r="F84" s="60"/>
      <c r="G84" s="60"/>
      <c r="H84" s="60"/>
      <c r="I84" s="61">
        <f t="shared" si="1"/>
        <v>0</v>
      </c>
    </row>
    <row r="85" spans="1:10" ht="23.25" customHeight="1" x14ac:dyDescent="0.3">
      <c r="A85" s="8"/>
      <c r="B85" s="8" t="s">
        <v>19</v>
      </c>
      <c r="C85" s="8"/>
      <c r="D85" s="29"/>
      <c r="E85" s="53"/>
      <c r="F85" s="64"/>
      <c r="G85" s="60"/>
      <c r="H85" s="60"/>
      <c r="I85" s="61">
        <f t="shared" si="1"/>
        <v>0</v>
      </c>
    </row>
    <row r="86" spans="1:10" ht="22.5" customHeight="1" x14ac:dyDescent="0.3">
      <c r="A86" s="8"/>
      <c r="B86" s="8" t="s">
        <v>20</v>
      </c>
      <c r="C86" s="8"/>
      <c r="D86" s="29"/>
      <c r="E86" s="53"/>
      <c r="F86" s="64"/>
      <c r="G86" s="64"/>
      <c r="H86" s="64"/>
      <c r="I86" s="61">
        <f t="shared" si="1"/>
        <v>0</v>
      </c>
    </row>
    <row r="87" spans="1:10" ht="22.5" customHeight="1" x14ac:dyDescent="0.3">
      <c r="A87" s="8"/>
      <c r="B87" s="8" t="s">
        <v>21</v>
      </c>
      <c r="C87" s="8"/>
      <c r="D87" s="60"/>
      <c r="E87" s="60"/>
      <c r="F87" s="60"/>
      <c r="G87" s="60"/>
      <c r="H87" s="60"/>
      <c r="I87" s="61">
        <f t="shared" si="1"/>
        <v>0</v>
      </c>
    </row>
    <row r="88" spans="1:10" ht="22.5" customHeight="1" x14ac:dyDescent="0.3">
      <c r="A88" s="8"/>
      <c r="B88" s="8" t="s">
        <v>22</v>
      </c>
      <c r="C88" s="8"/>
      <c r="D88" s="60"/>
      <c r="E88" s="60"/>
      <c r="F88" s="60"/>
      <c r="G88" s="60"/>
      <c r="H88" s="60"/>
      <c r="I88" s="61">
        <f t="shared" si="1"/>
        <v>0</v>
      </c>
    </row>
    <row r="89" spans="1:10" ht="22.5" customHeight="1" x14ac:dyDescent="0.3">
      <c r="A89" s="8"/>
      <c r="B89" s="8" t="s">
        <v>173</v>
      </c>
      <c r="C89" s="8"/>
      <c r="D89" s="60"/>
      <c r="E89" s="60"/>
      <c r="F89" s="60"/>
      <c r="G89" s="60"/>
      <c r="H89" s="60"/>
      <c r="I89" s="61">
        <f t="shared" si="1"/>
        <v>0</v>
      </c>
    </row>
    <row r="90" spans="1:10" s="23" customFormat="1" ht="26.25" customHeight="1" x14ac:dyDescent="0.3">
      <c r="A90" s="9"/>
      <c r="B90" s="9" t="s">
        <v>207</v>
      </c>
      <c r="C90" s="9"/>
      <c r="D90" s="9"/>
      <c r="E90" s="9"/>
      <c r="F90" s="65"/>
      <c r="G90" s="66">
        <f>SUM(G16:G89)</f>
        <v>0</v>
      </c>
      <c r="H90" s="66">
        <f>SUM(H16:H89)</f>
        <v>0</v>
      </c>
      <c r="I90" s="66">
        <f>SUM(I16:I89)</f>
        <v>0</v>
      </c>
    </row>
    <row r="91" spans="1:10" s="23" customFormat="1" ht="20.25" customHeight="1" x14ac:dyDescent="0.3">
      <c r="A91" s="9"/>
      <c r="B91" s="9"/>
      <c r="C91" s="9"/>
      <c r="D91" s="9"/>
      <c r="E91" s="9"/>
      <c r="F91" s="9"/>
      <c r="G91" s="9"/>
      <c r="H91" s="9"/>
      <c r="I91" s="9"/>
      <c r="J91" s="35"/>
    </row>
    <row r="92" spans="1:10" s="4" customFormat="1" ht="26.25" customHeight="1" x14ac:dyDescent="0.3">
      <c r="A92" s="24">
        <v>3</v>
      </c>
      <c r="B92" s="19" t="s">
        <v>25</v>
      </c>
      <c r="C92" s="19"/>
      <c r="D92" s="19"/>
      <c r="E92" s="67"/>
      <c r="F92" s="67"/>
      <c r="G92" s="67"/>
      <c r="H92" s="67"/>
      <c r="I92" s="68"/>
    </row>
    <row r="93" spans="1:10" s="4" customFormat="1" ht="26.25" customHeight="1" x14ac:dyDescent="0.3">
      <c r="A93" s="42" t="s">
        <v>136</v>
      </c>
      <c r="B93" s="19" t="s">
        <v>48</v>
      </c>
      <c r="C93" s="19"/>
      <c r="D93" s="19"/>
      <c r="E93" s="67"/>
      <c r="F93" s="67"/>
      <c r="G93" s="67"/>
      <c r="H93" s="67"/>
      <c r="I93" s="69">
        <f>D93*F93</f>
        <v>0</v>
      </c>
    </row>
    <row r="94" spans="1:10" s="3" customFormat="1" ht="18.75" customHeight="1" x14ac:dyDescent="0.3">
      <c r="A94" s="42" t="s">
        <v>137</v>
      </c>
      <c r="B94" s="70" t="s">
        <v>97</v>
      </c>
      <c r="C94" s="71"/>
      <c r="D94" s="71"/>
      <c r="E94" s="67"/>
      <c r="F94" s="67"/>
      <c r="G94" s="67"/>
      <c r="H94" s="67"/>
      <c r="I94" s="67"/>
    </row>
    <row r="95" spans="1:10" s="3" customFormat="1" ht="22.5" customHeight="1" x14ac:dyDescent="0.3">
      <c r="A95" s="42"/>
      <c r="B95" s="71" t="s">
        <v>190</v>
      </c>
      <c r="C95" s="71"/>
      <c r="D95" s="67"/>
      <c r="E95" s="67"/>
      <c r="F95" s="67"/>
      <c r="G95" s="67"/>
      <c r="H95" s="67"/>
      <c r="I95" s="69">
        <f>D95*F95</f>
        <v>0</v>
      </c>
    </row>
    <row r="96" spans="1:10" s="3" customFormat="1" ht="22.5" customHeight="1" x14ac:dyDescent="0.3">
      <c r="A96" s="42"/>
      <c r="B96" s="71" t="s">
        <v>123</v>
      </c>
      <c r="C96" s="71"/>
      <c r="D96" s="67"/>
      <c r="E96" s="67"/>
      <c r="F96" s="67"/>
      <c r="G96" s="67"/>
      <c r="H96" s="67"/>
      <c r="I96" s="69">
        <f>D96*F96</f>
        <v>0</v>
      </c>
    </row>
    <row r="97" spans="1:9" s="3" customFormat="1" ht="22.5" customHeight="1" x14ac:dyDescent="0.3">
      <c r="A97" s="42"/>
      <c r="B97" s="71" t="s">
        <v>124</v>
      </c>
      <c r="C97" s="71"/>
      <c r="D97" s="67"/>
      <c r="E97" s="67"/>
      <c r="F97" s="67"/>
      <c r="G97" s="67"/>
      <c r="H97" s="67"/>
      <c r="I97" s="69">
        <f>D97*F97</f>
        <v>0</v>
      </c>
    </row>
    <row r="98" spans="1:9" s="41" customFormat="1" ht="25.5" customHeight="1" x14ac:dyDescent="0.3">
      <c r="A98" s="42" t="s">
        <v>138</v>
      </c>
      <c r="B98" s="19" t="s">
        <v>98</v>
      </c>
      <c r="C98" s="19"/>
      <c r="D98" s="67"/>
      <c r="E98" s="67"/>
      <c r="F98" s="67"/>
      <c r="G98" s="67"/>
      <c r="H98" s="67"/>
      <c r="I98" s="67"/>
    </row>
    <row r="99" spans="1:9" s="41" customFormat="1" ht="16.5" customHeight="1" x14ac:dyDescent="0.3">
      <c r="A99" s="42"/>
      <c r="B99" s="19"/>
      <c r="C99" s="19"/>
      <c r="D99" s="67"/>
      <c r="E99" s="67"/>
      <c r="F99" s="67"/>
      <c r="G99" s="67"/>
      <c r="H99" s="67"/>
      <c r="I99" s="69">
        <f>D99*F99</f>
        <v>0</v>
      </c>
    </row>
    <row r="100" spans="1:9" s="41" customFormat="1" ht="24" customHeight="1" x14ac:dyDescent="0.3">
      <c r="A100" s="42" t="s">
        <v>139</v>
      </c>
      <c r="B100" s="19" t="s">
        <v>99</v>
      </c>
      <c r="C100" s="25"/>
      <c r="D100" s="67"/>
      <c r="E100" s="67"/>
      <c r="F100" s="67"/>
      <c r="G100" s="67"/>
      <c r="H100" s="67"/>
      <c r="I100" s="67"/>
    </row>
    <row r="101" spans="1:9" s="41" customFormat="1" ht="17.25" customHeight="1" x14ac:dyDescent="0.3">
      <c r="A101" s="42"/>
      <c r="B101" s="19"/>
      <c r="C101" s="25"/>
      <c r="D101" s="67"/>
      <c r="E101" s="67"/>
      <c r="F101" s="67"/>
      <c r="G101" s="67"/>
      <c r="H101" s="67"/>
      <c r="I101" s="69">
        <f>D101*F101</f>
        <v>0</v>
      </c>
    </row>
    <row r="102" spans="1:9" s="41" customFormat="1" ht="24" customHeight="1" x14ac:dyDescent="0.3">
      <c r="A102" s="42" t="s">
        <v>140</v>
      </c>
      <c r="B102" s="19" t="s">
        <v>225</v>
      </c>
      <c r="C102" s="25"/>
      <c r="D102" s="67"/>
      <c r="E102" s="67"/>
      <c r="F102" s="67"/>
      <c r="G102" s="67"/>
      <c r="H102" s="67"/>
      <c r="I102" s="67"/>
    </row>
    <row r="103" spans="1:9" s="41" customFormat="1" ht="18" customHeight="1" x14ac:dyDescent="0.3">
      <c r="A103" s="42"/>
      <c r="B103" s="19"/>
      <c r="C103" s="25"/>
      <c r="D103" s="67"/>
      <c r="E103" s="67"/>
      <c r="F103" s="67"/>
      <c r="G103" s="67"/>
      <c r="H103" s="67"/>
      <c r="I103" s="69">
        <f>D103*F103</f>
        <v>0</v>
      </c>
    </row>
    <row r="104" spans="1:9" s="41" customFormat="1" ht="24" customHeight="1" x14ac:dyDescent="0.3">
      <c r="A104" s="42"/>
      <c r="B104" s="19" t="s">
        <v>208</v>
      </c>
      <c r="C104" s="19"/>
      <c r="D104" s="19"/>
      <c r="E104" s="24"/>
      <c r="F104" s="24"/>
      <c r="G104" s="72">
        <f>SUM(G93:G103)</f>
        <v>0</v>
      </c>
      <c r="H104" s="72">
        <f>SUM(H93:H103)</f>
        <v>0</v>
      </c>
      <c r="I104" s="72">
        <f>SUM(I93:I103)</f>
        <v>0</v>
      </c>
    </row>
    <row r="105" spans="1:9" s="41" customFormat="1" ht="41.25" customHeight="1" x14ac:dyDescent="0.3">
      <c r="A105" s="42" t="s">
        <v>153</v>
      </c>
      <c r="B105" s="19" t="s">
        <v>26</v>
      </c>
      <c r="C105" s="19"/>
      <c r="D105" s="19"/>
      <c r="E105" s="24"/>
      <c r="F105" s="24"/>
      <c r="G105" s="24"/>
      <c r="H105" s="24"/>
      <c r="I105" s="73"/>
    </row>
    <row r="106" spans="1:9" s="41" customFormat="1" ht="33" customHeight="1" x14ac:dyDescent="0.3">
      <c r="A106" s="42" t="s">
        <v>141</v>
      </c>
      <c r="B106" s="19" t="s">
        <v>49</v>
      </c>
      <c r="C106" s="19"/>
      <c r="D106" s="19"/>
      <c r="E106" s="24"/>
      <c r="F106" s="24"/>
      <c r="G106" s="24"/>
      <c r="H106" s="24"/>
      <c r="I106" s="73"/>
    </row>
    <row r="107" spans="1:9" s="41" customFormat="1" ht="24" customHeight="1" x14ac:dyDescent="0.3">
      <c r="A107" s="42"/>
      <c r="B107" s="25" t="s">
        <v>50</v>
      </c>
      <c r="C107" s="25"/>
      <c r="D107" s="25"/>
      <c r="E107" s="67"/>
      <c r="F107" s="67"/>
      <c r="G107" s="24"/>
      <c r="H107" s="67"/>
      <c r="I107" s="74">
        <f>D107*F107*E107</f>
        <v>0</v>
      </c>
    </row>
    <row r="108" spans="1:9" s="41" customFormat="1" ht="24" customHeight="1" x14ac:dyDescent="0.3">
      <c r="A108" s="42"/>
      <c r="B108" s="25" t="s">
        <v>51</v>
      </c>
      <c r="C108" s="25"/>
      <c r="D108" s="25"/>
      <c r="E108" s="67"/>
      <c r="F108" s="67"/>
      <c r="G108" s="24"/>
      <c r="H108" s="67"/>
      <c r="I108" s="74">
        <f>D108*F108</f>
        <v>0</v>
      </c>
    </row>
    <row r="109" spans="1:9" s="41" customFormat="1" ht="35.25" customHeight="1" x14ac:dyDescent="0.3">
      <c r="A109" s="42"/>
      <c r="B109" s="25" t="s">
        <v>226</v>
      </c>
      <c r="C109" s="25"/>
      <c r="D109" s="25"/>
      <c r="E109" s="67"/>
      <c r="F109" s="67"/>
      <c r="G109" s="67"/>
      <c r="H109" s="67"/>
      <c r="I109" s="74">
        <f>D109*F109</f>
        <v>0</v>
      </c>
    </row>
    <row r="110" spans="1:9" s="41" customFormat="1" ht="24" customHeight="1" x14ac:dyDescent="0.3">
      <c r="A110" s="42"/>
      <c r="B110" s="19"/>
      <c r="C110" s="25"/>
      <c r="D110" s="25"/>
      <c r="E110" s="67"/>
      <c r="F110" s="67"/>
      <c r="G110" s="67"/>
      <c r="H110" s="67"/>
      <c r="I110" s="74">
        <f>D110*F110</f>
        <v>0</v>
      </c>
    </row>
    <row r="111" spans="1:9" s="41" customFormat="1" ht="24" customHeight="1" x14ac:dyDescent="0.3">
      <c r="A111" s="42" t="s">
        <v>142</v>
      </c>
      <c r="B111" s="19" t="s">
        <v>101</v>
      </c>
      <c r="C111" s="25"/>
      <c r="D111" s="25"/>
      <c r="E111" s="67"/>
      <c r="F111" s="67"/>
      <c r="G111" s="67"/>
      <c r="H111" s="67"/>
      <c r="I111" s="75"/>
    </row>
    <row r="112" spans="1:9" s="41" customFormat="1" ht="24" customHeight="1" x14ac:dyDescent="0.3">
      <c r="A112" s="42"/>
      <c r="B112" s="25" t="s">
        <v>53</v>
      </c>
      <c r="C112" s="25"/>
      <c r="D112" s="25"/>
      <c r="E112" s="67"/>
      <c r="F112" s="67"/>
      <c r="G112" s="67"/>
      <c r="H112" s="67"/>
      <c r="I112" s="74">
        <f>D112*F112</f>
        <v>0</v>
      </c>
    </row>
    <row r="113" spans="1:12" s="41" customFormat="1" ht="24" customHeight="1" x14ac:dyDescent="0.3">
      <c r="A113" s="42"/>
      <c r="B113" s="25" t="s">
        <v>52</v>
      </c>
      <c r="C113" s="25"/>
      <c r="D113" s="25"/>
      <c r="E113" s="67"/>
      <c r="F113" s="67"/>
      <c r="G113" s="67"/>
      <c r="H113" s="67"/>
      <c r="I113" s="74">
        <f t="shared" ref="I113:I118" si="2">D113*F113*E113</f>
        <v>0</v>
      </c>
    </row>
    <row r="114" spans="1:12" s="41" customFormat="1" ht="24" customHeight="1" x14ac:dyDescent="0.3">
      <c r="A114" s="42"/>
      <c r="B114" s="25" t="s">
        <v>100</v>
      </c>
      <c r="C114" s="25"/>
      <c r="D114" s="25"/>
      <c r="E114" s="67"/>
      <c r="F114" s="67"/>
      <c r="G114" s="67"/>
      <c r="H114" s="67"/>
      <c r="I114" s="74">
        <f t="shared" si="2"/>
        <v>0</v>
      </c>
    </row>
    <row r="115" spans="1:12" s="41" customFormat="1" ht="18" customHeight="1" x14ac:dyDescent="0.3">
      <c r="A115" s="42"/>
      <c r="B115" s="19"/>
      <c r="C115" s="25"/>
      <c r="D115" s="25"/>
      <c r="E115" s="67"/>
      <c r="F115" s="67"/>
      <c r="G115" s="67"/>
      <c r="H115" s="67"/>
      <c r="I115" s="74">
        <f t="shared" si="2"/>
        <v>0</v>
      </c>
    </row>
    <row r="116" spans="1:12" s="41" customFormat="1" ht="24" customHeight="1" x14ac:dyDescent="0.3">
      <c r="A116" s="42" t="s">
        <v>143</v>
      </c>
      <c r="B116" s="19" t="s">
        <v>102</v>
      </c>
      <c r="C116" s="25"/>
      <c r="D116" s="25"/>
      <c r="E116" s="67"/>
      <c r="F116" s="67"/>
      <c r="G116" s="67"/>
      <c r="H116" s="67"/>
      <c r="I116" s="75"/>
    </row>
    <row r="117" spans="1:12" s="41" customFormat="1" ht="24" customHeight="1" x14ac:dyDescent="0.3">
      <c r="A117" s="42"/>
      <c r="B117" s="25" t="s">
        <v>54</v>
      </c>
      <c r="C117" s="25"/>
      <c r="D117" s="25"/>
      <c r="E117" s="67"/>
      <c r="F117" s="67"/>
      <c r="G117" s="67"/>
      <c r="H117" s="67"/>
      <c r="I117" s="74">
        <f t="shared" si="2"/>
        <v>0</v>
      </c>
    </row>
    <row r="118" spans="1:12" s="41" customFormat="1" ht="24" customHeight="1" x14ac:dyDescent="0.3">
      <c r="A118" s="42"/>
      <c r="B118" s="25" t="s">
        <v>55</v>
      </c>
      <c r="C118" s="25"/>
      <c r="D118" s="25"/>
      <c r="E118" s="67"/>
      <c r="F118" s="67"/>
      <c r="G118" s="67"/>
      <c r="H118" s="67"/>
      <c r="I118" s="74">
        <f t="shared" si="2"/>
        <v>0</v>
      </c>
    </row>
    <row r="119" spans="1:12" s="41" customFormat="1" ht="24" customHeight="1" x14ac:dyDescent="0.3">
      <c r="A119" s="42"/>
      <c r="B119" s="19"/>
      <c r="C119" s="25"/>
      <c r="D119" s="25"/>
      <c r="E119" s="67"/>
      <c r="F119" s="67"/>
      <c r="G119" s="67"/>
      <c r="H119" s="67"/>
      <c r="I119" s="74">
        <f>D119*F119</f>
        <v>0</v>
      </c>
    </row>
    <row r="120" spans="1:12" s="41" customFormat="1" ht="24" customHeight="1" x14ac:dyDescent="0.3">
      <c r="A120" s="42" t="s">
        <v>150</v>
      </c>
      <c r="B120" s="19" t="s">
        <v>103</v>
      </c>
      <c r="C120" s="25"/>
      <c r="D120" s="25"/>
      <c r="E120" s="67"/>
      <c r="F120" s="67"/>
      <c r="G120" s="67"/>
      <c r="H120" s="67"/>
      <c r="I120" s="75"/>
    </row>
    <row r="121" spans="1:12" s="41" customFormat="1" ht="14.25" customHeight="1" x14ac:dyDescent="0.3">
      <c r="A121" s="42"/>
      <c r="B121" s="19"/>
      <c r="C121" s="25"/>
      <c r="D121" s="25"/>
      <c r="E121" s="67"/>
      <c r="F121" s="67"/>
      <c r="G121" s="67"/>
      <c r="H121" s="67"/>
      <c r="I121" s="74">
        <f>D121*F121</f>
        <v>0</v>
      </c>
    </row>
    <row r="122" spans="1:12" s="41" customFormat="1" ht="24" customHeight="1" x14ac:dyDescent="0.3">
      <c r="A122" s="42" t="s">
        <v>144</v>
      </c>
      <c r="B122" s="19" t="s">
        <v>104</v>
      </c>
      <c r="C122" s="25"/>
      <c r="D122" s="25"/>
      <c r="E122" s="67"/>
      <c r="F122" s="67"/>
      <c r="G122" s="67"/>
      <c r="H122" s="67"/>
      <c r="I122" s="75"/>
    </row>
    <row r="123" spans="1:12" s="41" customFormat="1" ht="24" customHeight="1" x14ac:dyDescent="0.3">
      <c r="A123" s="42"/>
      <c r="B123" s="25" t="s">
        <v>227</v>
      </c>
      <c r="C123" s="25"/>
      <c r="D123" s="25"/>
      <c r="E123" s="25"/>
      <c r="F123" s="67"/>
      <c r="G123" s="67"/>
      <c r="H123" s="67"/>
      <c r="I123" s="74">
        <f t="shared" ref="I123:I128" si="3">D123*F123*E123</f>
        <v>0</v>
      </c>
    </row>
    <row r="124" spans="1:12" s="41" customFormat="1" ht="24" customHeight="1" x14ac:dyDescent="0.3">
      <c r="A124" s="42"/>
      <c r="B124" s="25" t="s">
        <v>228</v>
      </c>
      <c r="C124" s="25"/>
      <c r="D124" s="25"/>
      <c r="E124" s="25"/>
      <c r="F124" s="67"/>
      <c r="G124" s="67"/>
      <c r="H124" s="67"/>
      <c r="I124" s="74">
        <f t="shared" si="3"/>
        <v>0</v>
      </c>
      <c r="L124" s="76"/>
    </row>
    <row r="125" spans="1:12" s="41" customFormat="1" ht="24" customHeight="1" x14ac:dyDescent="0.3">
      <c r="A125" s="42"/>
      <c r="B125" s="25" t="s">
        <v>175</v>
      </c>
      <c r="C125" s="25"/>
      <c r="D125" s="25"/>
      <c r="E125" s="25"/>
      <c r="F125" s="67"/>
      <c r="G125" s="67"/>
      <c r="H125" s="67"/>
      <c r="I125" s="74">
        <f t="shared" si="3"/>
        <v>0</v>
      </c>
    </row>
    <row r="126" spans="1:12" s="41" customFormat="1" ht="24" customHeight="1" x14ac:dyDescent="0.3">
      <c r="A126" s="42"/>
      <c r="B126" s="25" t="s">
        <v>189</v>
      </c>
      <c r="C126" s="25"/>
      <c r="D126" s="25"/>
      <c r="E126" s="25"/>
      <c r="F126" s="67"/>
      <c r="G126" s="67"/>
      <c r="H126" s="67"/>
      <c r="I126" s="74">
        <f t="shared" si="3"/>
        <v>0</v>
      </c>
    </row>
    <row r="127" spans="1:12" s="41" customFormat="1" ht="24" customHeight="1" x14ac:dyDescent="0.3">
      <c r="A127" s="42"/>
      <c r="B127" s="25" t="s">
        <v>179</v>
      </c>
      <c r="C127" s="25"/>
      <c r="D127" s="25"/>
      <c r="E127" s="25"/>
      <c r="F127" s="67"/>
      <c r="G127" s="67"/>
      <c r="H127" s="67"/>
      <c r="I127" s="74">
        <f t="shared" si="3"/>
        <v>0</v>
      </c>
    </row>
    <row r="128" spans="1:12" s="41" customFormat="1" ht="16.5" customHeight="1" x14ac:dyDescent="0.3">
      <c r="A128" s="42"/>
      <c r="B128" s="25"/>
      <c r="C128" s="25"/>
      <c r="D128" s="25"/>
      <c r="E128" s="25"/>
      <c r="F128" s="67"/>
      <c r="G128" s="67"/>
      <c r="H128" s="67"/>
      <c r="I128" s="74">
        <f t="shared" si="3"/>
        <v>0</v>
      </c>
    </row>
    <row r="129" spans="1:9" s="41" customFormat="1" ht="24" customHeight="1" x14ac:dyDescent="0.3">
      <c r="A129" s="42" t="s">
        <v>145</v>
      </c>
      <c r="B129" s="19" t="s">
        <v>27</v>
      </c>
      <c r="C129" s="25"/>
      <c r="D129" s="25"/>
      <c r="E129" s="67"/>
      <c r="F129" s="67"/>
      <c r="G129" s="67"/>
      <c r="H129" s="67"/>
      <c r="I129" s="75"/>
    </row>
    <row r="130" spans="1:9" s="41" customFormat="1" ht="30.75" customHeight="1" x14ac:dyDescent="0.3">
      <c r="A130" s="42"/>
      <c r="B130" s="25" t="s">
        <v>105</v>
      </c>
      <c r="C130" s="25"/>
      <c r="D130" s="25"/>
      <c r="E130" s="67"/>
      <c r="F130" s="67"/>
      <c r="G130" s="67"/>
      <c r="H130" s="67"/>
      <c r="I130" s="74">
        <f>D130*F130*E130</f>
        <v>0</v>
      </c>
    </row>
    <row r="131" spans="1:9" s="41" customFormat="1" ht="15.75" customHeight="1" x14ac:dyDescent="0.3">
      <c r="A131" s="42"/>
      <c r="B131" s="77"/>
      <c r="C131" s="25"/>
      <c r="D131" s="25"/>
      <c r="E131" s="67"/>
      <c r="F131" s="67"/>
      <c r="G131" s="67"/>
      <c r="H131" s="67"/>
      <c r="I131" s="74">
        <f>D131*F131*E131</f>
        <v>0</v>
      </c>
    </row>
    <row r="132" spans="1:9" s="41" customFormat="1" ht="24" customHeight="1" x14ac:dyDescent="0.3">
      <c r="A132" s="42" t="s">
        <v>146</v>
      </c>
      <c r="B132" s="19" t="s">
        <v>28</v>
      </c>
      <c r="C132" s="25"/>
      <c r="D132" s="25"/>
      <c r="E132" s="67"/>
      <c r="F132" s="67"/>
      <c r="G132" s="78"/>
      <c r="H132" s="67"/>
      <c r="I132" s="75"/>
    </row>
    <row r="133" spans="1:9" s="41" customFormat="1" ht="25.5" customHeight="1" x14ac:dyDescent="0.3">
      <c r="A133" s="42"/>
      <c r="B133" s="79" t="s">
        <v>176</v>
      </c>
      <c r="C133" s="25"/>
      <c r="D133" s="25"/>
      <c r="E133" s="67"/>
      <c r="F133" s="67"/>
      <c r="G133" s="67"/>
      <c r="H133" s="67"/>
      <c r="I133" s="74">
        <f>D133*F133*E133</f>
        <v>0</v>
      </c>
    </row>
    <row r="134" spans="1:9" s="41" customFormat="1" ht="24" customHeight="1" x14ac:dyDescent="0.3">
      <c r="A134" s="42"/>
      <c r="B134" s="25" t="s">
        <v>182</v>
      </c>
      <c r="C134" s="25"/>
      <c r="D134" s="25"/>
      <c r="E134" s="25"/>
      <c r="F134" s="67"/>
      <c r="G134" s="67"/>
      <c r="H134" s="67"/>
      <c r="I134" s="74">
        <f>D134*F134*E134</f>
        <v>0</v>
      </c>
    </row>
    <row r="135" spans="1:9" s="41" customFormat="1" ht="15.75" customHeight="1" x14ac:dyDescent="0.3">
      <c r="A135" s="42"/>
      <c r="B135" s="25"/>
      <c r="C135" s="25"/>
      <c r="D135" s="25"/>
      <c r="E135" s="67"/>
      <c r="F135" s="67"/>
      <c r="G135" s="67"/>
      <c r="H135" s="67"/>
      <c r="I135" s="74">
        <f>D135*F135*E135</f>
        <v>0</v>
      </c>
    </row>
    <row r="136" spans="1:9" s="41" customFormat="1" ht="24" customHeight="1" x14ac:dyDescent="0.3">
      <c r="A136" s="42" t="s">
        <v>147</v>
      </c>
      <c r="B136" s="19" t="s">
        <v>29</v>
      </c>
      <c r="C136" s="25"/>
      <c r="D136" s="25"/>
      <c r="E136" s="67"/>
      <c r="F136" s="67"/>
      <c r="G136" s="67"/>
      <c r="H136" s="67"/>
      <c r="I136" s="75"/>
    </row>
    <row r="137" spans="1:9" s="41" customFormat="1" ht="24" customHeight="1" x14ac:dyDescent="0.3">
      <c r="A137" s="42"/>
      <c r="B137" s="25" t="s">
        <v>107</v>
      </c>
      <c r="C137" s="25"/>
      <c r="D137" s="25"/>
      <c r="E137" s="67"/>
      <c r="F137" s="67"/>
      <c r="G137" s="67"/>
      <c r="H137" s="67"/>
      <c r="I137" s="74">
        <f>D137*F137</f>
        <v>0</v>
      </c>
    </row>
    <row r="138" spans="1:9" s="41" customFormat="1" ht="24" customHeight="1" x14ac:dyDescent="0.3">
      <c r="A138" s="42"/>
      <c r="B138" s="25" t="s">
        <v>57</v>
      </c>
      <c r="C138" s="25"/>
      <c r="D138" s="25"/>
      <c r="E138" s="67"/>
      <c r="F138" s="67"/>
      <c r="G138" s="67"/>
      <c r="H138" s="67"/>
      <c r="I138" s="74">
        <f>D138*F138</f>
        <v>0</v>
      </c>
    </row>
    <row r="139" spans="1:9" s="41" customFormat="1" ht="24" customHeight="1" x14ac:dyDescent="0.3">
      <c r="A139" s="42"/>
      <c r="B139" s="25" t="s">
        <v>106</v>
      </c>
      <c r="C139" s="25"/>
      <c r="D139" s="25"/>
      <c r="E139" s="67"/>
      <c r="F139" s="67"/>
      <c r="G139" s="67"/>
      <c r="H139" s="67"/>
      <c r="I139" s="74">
        <f>D139*F139</f>
        <v>0</v>
      </c>
    </row>
    <row r="140" spans="1:9" s="41" customFormat="1" ht="16.5" customHeight="1" x14ac:dyDescent="0.3">
      <c r="A140" s="42"/>
      <c r="B140" s="19"/>
      <c r="C140" s="19"/>
      <c r="D140" s="19"/>
      <c r="E140" s="24"/>
      <c r="F140" s="24"/>
      <c r="G140" s="24"/>
      <c r="H140" s="24"/>
      <c r="I140" s="74">
        <f>D140*F140</f>
        <v>0</v>
      </c>
    </row>
    <row r="141" spans="1:9" s="41" customFormat="1" ht="24" customHeight="1" x14ac:dyDescent="0.3">
      <c r="A141" s="42" t="s">
        <v>148</v>
      </c>
      <c r="B141" s="19" t="s">
        <v>56</v>
      </c>
      <c r="C141" s="19"/>
      <c r="D141" s="19"/>
      <c r="E141" s="24"/>
      <c r="F141" s="24"/>
      <c r="G141" s="24"/>
      <c r="H141" s="24"/>
      <c r="I141" s="75"/>
    </row>
    <row r="142" spans="1:9" s="41" customFormat="1" ht="20.25" customHeight="1" x14ac:dyDescent="0.3">
      <c r="A142" s="42"/>
      <c r="B142" s="25" t="s">
        <v>53</v>
      </c>
      <c r="C142" s="19"/>
      <c r="D142" s="19"/>
      <c r="E142" s="24"/>
      <c r="F142" s="24"/>
      <c r="G142" s="24"/>
      <c r="H142" s="24"/>
      <c r="I142" s="74">
        <f t="shared" ref="I142:I147" si="4">D142*F142</f>
        <v>0</v>
      </c>
    </row>
    <row r="143" spans="1:9" s="41" customFormat="1" ht="20.25" customHeight="1" x14ac:dyDescent="0.3">
      <c r="A143" s="42"/>
      <c r="B143" s="25" t="s">
        <v>107</v>
      </c>
      <c r="C143" s="25"/>
      <c r="D143" s="25"/>
      <c r="E143" s="67"/>
      <c r="F143" s="67"/>
      <c r="G143" s="67"/>
      <c r="H143" s="67"/>
      <c r="I143" s="74">
        <f t="shared" si="4"/>
        <v>0</v>
      </c>
    </row>
    <row r="144" spans="1:9" s="41" customFormat="1" ht="20.25" customHeight="1" x14ac:dyDescent="0.3">
      <c r="A144" s="42"/>
      <c r="B144" s="25" t="s">
        <v>57</v>
      </c>
      <c r="C144" s="19"/>
      <c r="D144" s="19"/>
      <c r="E144" s="24"/>
      <c r="F144" s="24"/>
      <c r="G144" s="24"/>
      <c r="H144" s="24"/>
      <c r="I144" s="74">
        <f t="shared" si="4"/>
        <v>0</v>
      </c>
    </row>
    <row r="145" spans="1:9" s="41" customFormat="1" ht="13.5" customHeight="1" x14ac:dyDescent="0.3">
      <c r="A145" s="42"/>
      <c r="B145" s="25"/>
      <c r="C145" s="19"/>
      <c r="D145" s="19"/>
      <c r="E145" s="24"/>
      <c r="F145" s="24"/>
      <c r="G145" s="24"/>
      <c r="H145" s="24"/>
      <c r="I145" s="74">
        <f t="shared" si="4"/>
        <v>0</v>
      </c>
    </row>
    <row r="146" spans="1:9" s="41" customFormat="1" ht="24" customHeight="1" x14ac:dyDescent="0.3">
      <c r="A146" s="42" t="s">
        <v>154</v>
      </c>
      <c r="B146" s="19" t="s">
        <v>108</v>
      </c>
      <c r="C146" s="19"/>
      <c r="D146" s="19"/>
      <c r="E146" s="24"/>
      <c r="F146" s="24"/>
      <c r="G146" s="24"/>
      <c r="H146" s="24"/>
      <c r="I146" s="75"/>
    </row>
    <row r="147" spans="1:9" s="41" customFormat="1" ht="13.5" customHeight="1" x14ac:dyDescent="0.3">
      <c r="A147" s="42"/>
      <c r="B147" s="19"/>
      <c r="C147" s="19"/>
      <c r="D147" s="19"/>
      <c r="E147" s="24"/>
      <c r="F147" s="24"/>
      <c r="G147" s="24"/>
      <c r="H147" s="24"/>
      <c r="I147" s="74">
        <f t="shared" si="4"/>
        <v>0</v>
      </c>
    </row>
    <row r="148" spans="1:9" s="41" customFormat="1" ht="38.25" customHeight="1" x14ac:dyDescent="0.3">
      <c r="A148" s="42" t="s">
        <v>156</v>
      </c>
      <c r="B148" s="19" t="s">
        <v>109</v>
      </c>
      <c r="C148" s="19"/>
      <c r="D148" s="19"/>
      <c r="E148" s="24"/>
      <c r="F148" s="24"/>
      <c r="G148" s="24"/>
      <c r="H148" s="24"/>
      <c r="I148" s="75"/>
    </row>
    <row r="149" spans="1:9" s="41" customFormat="1" ht="31.5" customHeight="1" x14ac:dyDescent="0.3">
      <c r="A149" s="42"/>
      <c r="B149" s="25" t="s">
        <v>229</v>
      </c>
      <c r="C149" s="19"/>
      <c r="D149" s="19"/>
      <c r="E149" s="24"/>
      <c r="F149" s="24"/>
      <c r="G149" s="24"/>
      <c r="H149" s="24"/>
      <c r="I149" s="74">
        <f>D149*F149</f>
        <v>0</v>
      </c>
    </row>
    <row r="150" spans="1:9" s="41" customFormat="1" ht="26.25" customHeight="1" x14ac:dyDescent="0.3">
      <c r="A150" s="42"/>
      <c r="B150" s="25" t="s">
        <v>174</v>
      </c>
      <c r="C150" s="25"/>
      <c r="D150" s="25"/>
      <c r="E150" s="67"/>
      <c r="F150" s="67"/>
      <c r="G150" s="67"/>
      <c r="H150" s="67"/>
      <c r="I150" s="74">
        <f>D150*F150</f>
        <v>0</v>
      </c>
    </row>
    <row r="151" spans="1:9" s="41" customFormat="1" ht="15" customHeight="1" x14ac:dyDescent="0.3">
      <c r="A151" s="42"/>
      <c r="B151" s="25"/>
      <c r="C151" s="19"/>
      <c r="D151" s="19"/>
      <c r="E151" s="24"/>
      <c r="F151" s="24"/>
      <c r="G151" s="24"/>
      <c r="H151" s="24"/>
      <c r="I151" s="74">
        <f>D151*F151</f>
        <v>0</v>
      </c>
    </row>
    <row r="152" spans="1:9" s="41" customFormat="1" ht="32.25" customHeight="1" x14ac:dyDescent="0.3">
      <c r="A152" s="42" t="s">
        <v>155</v>
      </c>
      <c r="B152" s="19" t="s">
        <v>110</v>
      </c>
      <c r="C152" s="19"/>
      <c r="D152" s="19"/>
      <c r="E152" s="24"/>
      <c r="F152" s="24"/>
      <c r="G152" s="24"/>
      <c r="H152" s="24"/>
      <c r="I152" s="80"/>
    </row>
    <row r="153" spans="1:9" s="41" customFormat="1" ht="18.75" customHeight="1" x14ac:dyDescent="0.3">
      <c r="A153" s="42"/>
      <c r="B153" s="77"/>
      <c r="C153" s="25"/>
      <c r="D153" s="25"/>
      <c r="E153" s="67"/>
      <c r="F153" s="67"/>
      <c r="G153" s="67"/>
      <c r="H153" s="67"/>
      <c r="I153" s="74">
        <f>D153*F153</f>
        <v>0</v>
      </c>
    </row>
    <row r="154" spans="1:9" s="41" customFormat="1" ht="25.5" customHeight="1" x14ac:dyDescent="0.3">
      <c r="A154" s="42" t="s">
        <v>157</v>
      </c>
      <c r="B154" s="19" t="s">
        <v>58</v>
      </c>
      <c r="C154" s="19"/>
      <c r="D154" s="19"/>
      <c r="E154" s="24"/>
      <c r="F154" s="24"/>
      <c r="G154" s="24"/>
      <c r="H154" s="24"/>
      <c r="I154" s="75"/>
    </row>
    <row r="155" spans="1:9" s="41" customFormat="1" ht="30" customHeight="1" x14ac:dyDescent="0.3">
      <c r="A155" s="42"/>
      <c r="B155" s="25" t="s">
        <v>111</v>
      </c>
      <c r="C155" s="19"/>
      <c r="D155" s="19"/>
      <c r="E155" s="24"/>
      <c r="F155" s="24"/>
      <c r="G155" s="24"/>
      <c r="H155" s="24"/>
      <c r="I155" s="74">
        <f>D155*F155</f>
        <v>0</v>
      </c>
    </row>
    <row r="156" spans="1:9" s="41" customFormat="1" ht="30" customHeight="1" x14ac:dyDescent="0.3">
      <c r="A156" s="42"/>
      <c r="B156" s="25" t="s">
        <v>59</v>
      </c>
      <c r="C156" s="19"/>
      <c r="D156" s="19"/>
      <c r="E156" s="24"/>
      <c r="F156" s="24"/>
      <c r="G156" s="24"/>
      <c r="H156" s="24"/>
      <c r="I156" s="74">
        <f>D156*F156</f>
        <v>0</v>
      </c>
    </row>
    <row r="157" spans="1:9" s="41" customFormat="1" ht="26.25" customHeight="1" x14ac:dyDescent="0.3">
      <c r="A157" s="42"/>
      <c r="B157" s="25" t="s">
        <v>112</v>
      </c>
      <c r="C157" s="19"/>
      <c r="D157" s="19"/>
      <c r="E157" s="24"/>
      <c r="F157" s="24"/>
      <c r="G157" s="24"/>
      <c r="H157" s="24"/>
      <c r="I157" s="74">
        <f>D157*F157</f>
        <v>0</v>
      </c>
    </row>
    <row r="158" spans="1:9" s="41" customFormat="1" ht="24" customHeight="1" x14ac:dyDescent="0.3">
      <c r="A158" s="42">
        <v>4.1399999999999997</v>
      </c>
      <c r="B158" s="19" t="s">
        <v>213</v>
      </c>
      <c r="C158" s="25"/>
      <c r="D158" s="25"/>
      <c r="E158" s="67"/>
      <c r="F158" s="67"/>
      <c r="G158" s="67"/>
      <c r="H158" s="67"/>
      <c r="I158" s="75"/>
    </row>
    <row r="159" spans="1:9" s="41" customFormat="1" ht="24" customHeight="1" x14ac:dyDescent="0.3">
      <c r="A159" s="42"/>
      <c r="B159" s="25" t="s">
        <v>180</v>
      </c>
      <c r="C159" s="25"/>
      <c r="D159" s="25"/>
      <c r="E159" s="67"/>
      <c r="F159" s="67"/>
      <c r="G159" s="67"/>
      <c r="H159" s="67"/>
      <c r="I159" s="74">
        <f>D159*E159*F159</f>
        <v>0</v>
      </c>
    </row>
    <row r="160" spans="1:9" s="41" customFormat="1" ht="24" customHeight="1" x14ac:dyDescent="0.3">
      <c r="A160" s="24"/>
      <c r="B160" s="25" t="s">
        <v>214</v>
      </c>
      <c r="C160" s="25"/>
      <c r="D160" s="25"/>
      <c r="E160" s="67"/>
      <c r="F160" s="67"/>
      <c r="G160" s="67"/>
      <c r="H160" s="67"/>
      <c r="I160" s="74">
        <f>D160*E160*F160</f>
        <v>0</v>
      </c>
    </row>
    <row r="161" spans="1:9" s="41" customFormat="1" ht="24" customHeight="1" x14ac:dyDescent="0.3">
      <c r="A161" s="24"/>
      <c r="B161" s="25" t="s">
        <v>230</v>
      </c>
      <c r="C161" s="25"/>
      <c r="D161" s="25"/>
      <c r="E161" s="67"/>
      <c r="F161" s="67"/>
      <c r="G161" s="67"/>
      <c r="H161" s="67"/>
      <c r="I161" s="74">
        <f>D161*E161*F161</f>
        <v>0</v>
      </c>
    </row>
    <row r="162" spans="1:9" s="41" customFormat="1" ht="24" customHeight="1" x14ac:dyDescent="0.3">
      <c r="A162" s="24"/>
      <c r="B162" s="25" t="s">
        <v>218</v>
      </c>
      <c r="C162" s="25"/>
      <c r="D162" s="25"/>
      <c r="E162" s="67"/>
      <c r="F162" s="67"/>
      <c r="G162" s="67"/>
      <c r="H162" s="67"/>
      <c r="I162" s="74">
        <f>D162*E162*F162</f>
        <v>0</v>
      </c>
    </row>
    <row r="163" spans="1:9" s="41" customFormat="1" ht="33.75" customHeight="1" x14ac:dyDescent="0.3">
      <c r="A163" s="42" t="s">
        <v>215</v>
      </c>
      <c r="B163" s="19" t="s">
        <v>60</v>
      </c>
      <c r="C163" s="19"/>
      <c r="D163" s="19"/>
      <c r="E163" s="24"/>
      <c r="F163" s="24"/>
      <c r="G163" s="24"/>
      <c r="H163" s="24"/>
      <c r="I163" s="75"/>
    </row>
    <row r="164" spans="1:9" s="41" customFormat="1" ht="25.5" customHeight="1" x14ac:dyDescent="0.3">
      <c r="A164" s="42"/>
      <c r="B164" s="25" t="s">
        <v>232</v>
      </c>
      <c r="C164" s="25"/>
      <c r="D164" s="25"/>
      <c r="E164" s="67"/>
      <c r="F164" s="67"/>
      <c r="G164" s="67"/>
      <c r="H164" s="67"/>
      <c r="I164" s="74">
        <f>D164*F164*E164</f>
        <v>0</v>
      </c>
    </row>
    <row r="165" spans="1:9" s="41" customFormat="1" ht="25.5" customHeight="1" x14ac:dyDescent="0.3">
      <c r="A165" s="42"/>
      <c r="B165" s="25" t="s">
        <v>233</v>
      </c>
      <c r="C165" s="25"/>
      <c r="D165" s="25"/>
      <c r="E165" s="67"/>
      <c r="F165" s="67"/>
      <c r="G165" s="67"/>
      <c r="H165" s="67"/>
      <c r="I165" s="74">
        <f>D165*F165*E165</f>
        <v>0</v>
      </c>
    </row>
    <row r="166" spans="1:9" s="41" customFormat="1" ht="25.5" customHeight="1" x14ac:dyDescent="0.3">
      <c r="A166" s="42"/>
      <c r="B166" s="25" t="s">
        <v>231</v>
      </c>
      <c r="C166" s="25"/>
      <c r="D166" s="25"/>
      <c r="E166" s="67"/>
      <c r="F166" s="67"/>
      <c r="G166" s="67"/>
      <c r="H166" s="67"/>
      <c r="I166" s="74">
        <f>D166*F166*E166</f>
        <v>0</v>
      </c>
    </row>
    <row r="167" spans="1:9" s="41" customFormat="1" ht="25.5" customHeight="1" x14ac:dyDescent="0.3">
      <c r="A167" s="42"/>
      <c r="B167" s="25" t="s">
        <v>61</v>
      </c>
      <c r="C167" s="25"/>
      <c r="D167" s="25"/>
      <c r="E167" s="67"/>
      <c r="F167" s="67"/>
      <c r="G167" s="67"/>
      <c r="H167" s="67"/>
      <c r="I167" s="74">
        <f>D167*F167*E167</f>
        <v>0</v>
      </c>
    </row>
    <row r="168" spans="1:9" s="41" customFormat="1" ht="25.5" customHeight="1" x14ac:dyDescent="0.3">
      <c r="A168" s="42"/>
      <c r="B168" s="25" t="s">
        <v>113</v>
      </c>
      <c r="C168" s="19"/>
      <c r="D168" s="19"/>
      <c r="E168" s="24"/>
      <c r="F168" s="24"/>
      <c r="G168" s="24"/>
      <c r="H168" s="24"/>
      <c r="I168" s="74">
        <f>D168*F168*E168</f>
        <v>0</v>
      </c>
    </row>
    <row r="169" spans="1:9" s="41" customFormat="1" ht="24" customHeight="1" x14ac:dyDescent="0.3">
      <c r="A169" s="42"/>
      <c r="B169" s="19" t="s">
        <v>209</v>
      </c>
      <c r="C169" s="19"/>
      <c r="D169" s="19"/>
      <c r="E169" s="24"/>
      <c r="F169" s="24"/>
      <c r="G169" s="72">
        <f>SUM(G106:G168)</f>
        <v>0</v>
      </c>
      <c r="H169" s="72">
        <f>SUM(H106:H168)</f>
        <v>0</v>
      </c>
      <c r="I169" s="81">
        <f>SUM(I106:I168)</f>
        <v>0</v>
      </c>
    </row>
    <row r="170" spans="1:9" s="41" customFormat="1" ht="15.75" customHeight="1" x14ac:dyDescent="0.3">
      <c r="A170" s="42"/>
      <c r="B170" s="19"/>
      <c r="C170" s="19"/>
      <c r="D170" s="19"/>
      <c r="E170" s="24"/>
      <c r="F170" s="24"/>
      <c r="G170" s="24"/>
      <c r="H170" s="24"/>
      <c r="I170" s="73"/>
    </row>
    <row r="171" spans="1:9" s="41" customFormat="1" ht="30.75" customHeight="1" x14ac:dyDescent="0.3">
      <c r="A171" s="42" t="s">
        <v>158</v>
      </c>
      <c r="B171" s="19" t="s">
        <v>234</v>
      </c>
      <c r="C171" s="19"/>
      <c r="D171" s="19"/>
      <c r="E171" s="24"/>
      <c r="F171" s="24"/>
      <c r="G171" s="24"/>
      <c r="H171" s="24"/>
      <c r="I171" s="73"/>
    </row>
    <row r="172" spans="1:9" s="41" customFormat="1" ht="43.5" customHeight="1" x14ac:dyDescent="0.3">
      <c r="A172" s="42" t="s">
        <v>159</v>
      </c>
      <c r="B172" s="19" t="s">
        <v>62</v>
      </c>
      <c r="C172" s="19"/>
      <c r="D172" s="19"/>
      <c r="E172" s="24"/>
      <c r="F172" s="24"/>
      <c r="G172" s="24"/>
      <c r="H172" s="24"/>
      <c r="I172" s="73"/>
    </row>
    <row r="173" spans="1:9" s="41" customFormat="1" ht="24" customHeight="1" x14ac:dyDescent="0.3">
      <c r="A173" s="42"/>
      <c r="B173" s="25" t="s">
        <v>114</v>
      </c>
      <c r="C173" s="25"/>
      <c r="D173" s="25"/>
      <c r="E173" s="67"/>
      <c r="F173" s="67"/>
      <c r="G173" s="67"/>
      <c r="H173" s="67"/>
      <c r="I173" s="74">
        <f>D173*F173</f>
        <v>0</v>
      </c>
    </row>
    <row r="174" spans="1:9" s="41" customFormat="1" ht="24" customHeight="1" x14ac:dyDescent="0.3">
      <c r="A174" s="42"/>
      <c r="B174" s="25" t="s">
        <v>63</v>
      </c>
      <c r="C174" s="25"/>
      <c r="D174" s="25"/>
      <c r="E174" s="67"/>
      <c r="F174" s="67"/>
      <c r="G174" s="67"/>
      <c r="H174" s="67"/>
      <c r="I174" s="74">
        <f t="shared" ref="I174:I197" si="5">D174*F174</f>
        <v>0</v>
      </c>
    </row>
    <row r="175" spans="1:9" s="41" customFormat="1" ht="24" customHeight="1" x14ac:dyDescent="0.3">
      <c r="A175" s="42" t="s">
        <v>160</v>
      </c>
      <c r="B175" s="19" t="s">
        <v>64</v>
      </c>
      <c r="C175" s="25"/>
      <c r="D175" s="25"/>
      <c r="E175" s="67"/>
      <c r="F175" s="67"/>
      <c r="G175" s="67"/>
      <c r="H175" s="67"/>
      <c r="I175" s="80"/>
    </row>
    <row r="176" spans="1:9" s="41" customFormat="1" ht="16.5" customHeight="1" x14ac:dyDescent="0.3">
      <c r="A176" s="42"/>
      <c r="B176" s="19"/>
      <c r="C176" s="19"/>
      <c r="D176" s="19"/>
      <c r="E176" s="24"/>
      <c r="F176" s="24"/>
      <c r="G176" s="24"/>
      <c r="H176" s="24"/>
      <c r="I176" s="74">
        <f t="shared" si="5"/>
        <v>0</v>
      </c>
    </row>
    <row r="177" spans="1:9" s="41" customFormat="1" ht="27" customHeight="1" x14ac:dyDescent="0.3">
      <c r="A177" s="42" t="s">
        <v>161</v>
      </c>
      <c r="B177" s="19" t="s">
        <v>65</v>
      </c>
      <c r="C177" s="25"/>
      <c r="D177" s="25"/>
      <c r="E177" s="67"/>
      <c r="F177" s="67"/>
      <c r="G177" s="67"/>
      <c r="H177" s="67"/>
      <c r="I177" s="75"/>
    </row>
    <row r="178" spans="1:9" s="41" customFormat="1" ht="15.75" customHeight="1" x14ac:dyDescent="0.3">
      <c r="A178" s="42"/>
      <c r="B178" s="19"/>
      <c r="C178" s="19"/>
      <c r="D178" s="19"/>
      <c r="E178" s="24"/>
      <c r="F178" s="24"/>
      <c r="G178" s="24"/>
      <c r="H178" s="24"/>
      <c r="I178" s="74">
        <f t="shared" si="5"/>
        <v>0</v>
      </c>
    </row>
    <row r="179" spans="1:9" s="41" customFormat="1" ht="24" customHeight="1" x14ac:dyDescent="0.3">
      <c r="A179" s="42" t="s">
        <v>162</v>
      </c>
      <c r="B179" s="19" t="s">
        <v>66</v>
      </c>
      <c r="C179" s="19"/>
      <c r="D179" s="19"/>
      <c r="E179" s="24"/>
      <c r="F179" s="24"/>
      <c r="G179" s="24"/>
      <c r="H179" s="24"/>
      <c r="I179" s="80"/>
    </row>
    <row r="180" spans="1:9" s="41" customFormat="1" ht="24" customHeight="1" x14ac:dyDescent="0.3">
      <c r="A180" s="42"/>
      <c r="B180" s="19"/>
      <c r="C180" s="19"/>
      <c r="D180" s="19"/>
      <c r="E180" s="24"/>
      <c r="F180" s="24"/>
      <c r="G180" s="24"/>
      <c r="H180" s="24"/>
      <c r="I180" s="74">
        <f t="shared" si="5"/>
        <v>0</v>
      </c>
    </row>
    <row r="181" spans="1:9" s="41" customFormat="1" ht="28.5" customHeight="1" x14ac:dyDescent="0.3">
      <c r="A181" s="42" t="s">
        <v>163</v>
      </c>
      <c r="B181" s="19" t="s">
        <v>115</v>
      </c>
      <c r="C181" s="19"/>
      <c r="D181" s="19"/>
      <c r="E181" s="24"/>
      <c r="F181" s="24"/>
      <c r="G181" s="24"/>
      <c r="H181" s="24"/>
      <c r="I181" s="75"/>
    </row>
    <row r="182" spans="1:9" s="41" customFormat="1" ht="24" customHeight="1" x14ac:dyDescent="0.3">
      <c r="A182" s="42"/>
      <c r="B182" s="25" t="s">
        <v>151</v>
      </c>
      <c r="C182" s="25"/>
      <c r="D182" s="19"/>
      <c r="E182" s="24"/>
      <c r="F182" s="24"/>
      <c r="G182" s="24"/>
      <c r="H182" s="24"/>
      <c r="I182" s="74">
        <f t="shared" si="5"/>
        <v>0</v>
      </c>
    </row>
    <row r="183" spans="1:9" s="41" customFormat="1" ht="24" customHeight="1" x14ac:dyDescent="0.3">
      <c r="A183" s="42"/>
      <c r="B183" s="25" t="s">
        <v>235</v>
      </c>
      <c r="C183" s="19"/>
      <c r="D183" s="19"/>
      <c r="E183" s="24"/>
      <c r="F183" s="24"/>
      <c r="G183" s="24"/>
      <c r="H183" s="24"/>
      <c r="I183" s="74">
        <f t="shared" si="5"/>
        <v>0</v>
      </c>
    </row>
    <row r="184" spans="1:9" s="41" customFormat="1" ht="16.5" customHeight="1" x14ac:dyDescent="0.3">
      <c r="A184" s="42"/>
      <c r="B184" s="19"/>
      <c r="C184" s="19"/>
      <c r="D184" s="19"/>
      <c r="E184" s="24"/>
      <c r="F184" s="24"/>
      <c r="G184" s="24"/>
      <c r="H184" s="24"/>
      <c r="I184" s="74">
        <f t="shared" si="5"/>
        <v>0</v>
      </c>
    </row>
    <row r="185" spans="1:9" s="41" customFormat="1" ht="24" customHeight="1" x14ac:dyDescent="0.3">
      <c r="A185" s="42" t="s">
        <v>164</v>
      </c>
      <c r="B185" s="19" t="s">
        <v>69</v>
      </c>
      <c r="C185" s="19"/>
      <c r="D185" s="19"/>
      <c r="E185" s="24"/>
      <c r="F185" s="24"/>
      <c r="G185" s="24"/>
      <c r="H185" s="24"/>
      <c r="I185" s="75"/>
    </row>
    <row r="186" spans="1:9" s="41" customFormat="1" ht="24" customHeight="1" x14ac:dyDescent="0.3">
      <c r="A186" s="42"/>
      <c r="B186" s="25" t="s">
        <v>67</v>
      </c>
      <c r="C186" s="25"/>
      <c r="D186" s="25"/>
      <c r="E186" s="67"/>
      <c r="F186" s="67"/>
      <c r="G186" s="67"/>
      <c r="H186" s="67"/>
      <c r="I186" s="74">
        <f t="shared" si="5"/>
        <v>0</v>
      </c>
    </row>
    <row r="187" spans="1:9" s="41" customFormat="1" ht="24" customHeight="1" x14ac:dyDescent="0.3">
      <c r="A187" s="42"/>
      <c r="B187" s="25" t="s">
        <v>68</v>
      </c>
      <c r="C187" s="25"/>
      <c r="D187" s="25"/>
      <c r="E187" s="67"/>
      <c r="F187" s="67"/>
      <c r="G187" s="67"/>
      <c r="H187" s="67"/>
      <c r="I187" s="74">
        <f t="shared" si="5"/>
        <v>0</v>
      </c>
    </row>
    <row r="188" spans="1:9" s="41" customFormat="1" ht="18" customHeight="1" x14ac:dyDescent="0.3">
      <c r="A188" s="42"/>
      <c r="B188" s="19"/>
      <c r="C188" s="19"/>
      <c r="D188" s="19"/>
      <c r="E188" s="24"/>
      <c r="F188" s="24"/>
      <c r="G188" s="24"/>
      <c r="H188" s="24"/>
      <c r="I188" s="74">
        <f t="shared" si="5"/>
        <v>0</v>
      </c>
    </row>
    <row r="189" spans="1:9" s="41" customFormat="1" ht="28.5" customHeight="1" x14ac:dyDescent="0.3">
      <c r="A189" s="42" t="s">
        <v>165</v>
      </c>
      <c r="B189" s="19" t="s">
        <v>70</v>
      </c>
      <c r="C189" s="19"/>
      <c r="D189" s="19"/>
      <c r="E189" s="24"/>
      <c r="F189" s="24"/>
      <c r="G189" s="24"/>
      <c r="H189" s="24"/>
      <c r="I189" s="75"/>
    </row>
    <row r="190" spans="1:9" s="41" customFormat="1" ht="15" customHeight="1" x14ac:dyDescent="0.3">
      <c r="A190" s="42"/>
      <c r="B190" s="19"/>
      <c r="C190" s="19"/>
      <c r="D190" s="19"/>
      <c r="E190" s="24"/>
      <c r="F190" s="24"/>
      <c r="G190" s="24"/>
      <c r="H190" s="24"/>
      <c r="I190" s="74">
        <f t="shared" si="5"/>
        <v>0</v>
      </c>
    </row>
    <row r="191" spans="1:9" s="41" customFormat="1" ht="24" customHeight="1" x14ac:dyDescent="0.3">
      <c r="A191" s="42" t="s">
        <v>166</v>
      </c>
      <c r="B191" s="19" t="s">
        <v>71</v>
      </c>
      <c r="C191" s="19"/>
      <c r="D191" s="19"/>
      <c r="E191" s="24"/>
      <c r="F191" s="24"/>
      <c r="G191" s="24"/>
      <c r="H191" s="24"/>
      <c r="I191" s="75"/>
    </row>
    <row r="192" spans="1:9" s="41" customFormat="1" ht="24" customHeight="1" x14ac:dyDescent="0.3">
      <c r="A192" s="42"/>
      <c r="B192" s="25" t="s">
        <v>71</v>
      </c>
      <c r="C192" s="25"/>
      <c r="D192" s="25"/>
      <c r="E192" s="67"/>
      <c r="F192" s="67"/>
      <c r="G192" s="67"/>
      <c r="H192" s="67"/>
      <c r="I192" s="74">
        <f t="shared" si="5"/>
        <v>0</v>
      </c>
    </row>
    <row r="193" spans="1:9" s="41" customFormat="1" ht="24" customHeight="1" x14ac:dyDescent="0.3">
      <c r="A193" s="42"/>
      <c r="B193" s="25" t="s">
        <v>116</v>
      </c>
      <c r="C193" s="19"/>
      <c r="D193" s="25"/>
      <c r="E193" s="67"/>
      <c r="F193" s="67"/>
      <c r="G193" s="67"/>
      <c r="H193" s="67"/>
      <c r="I193" s="74">
        <f t="shared" si="5"/>
        <v>0</v>
      </c>
    </row>
    <row r="194" spans="1:9" s="41" customFormat="1" ht="18" customHeight="1" x14ac:dyDescent="0.3">
      <c r="A194" s="42"/>
      <c r="B194" s="19"/>
      <c r="C194" s="19"/>
      <c r="D194" s="25"/>
      <c r="E194" s="67"/>
      <c r="F194" s="67"/>
      <c r="G194" s="67"/>
      <c r="H194" s="67"/>
      <c r="I194" s="74">
        <f t="shared" si="5"/>
        <v>0</v>
      </c>
    </row>
    <row r="195" spans="1:9" s="41" customFormat="1" ht="24" customHeight="1" x14ac:dyDescent="0.3">
      <c r="A195" s="42" t="s">
        <v>167</v>
      </c>
      <c r="B195" s="19" t="s">
        <v>72</v>
      </c>
      <c r="C195" s="19"/>
      <c r="D195" s="19"/>
      <c r="E195" s="24"/>
      <c r="F195" s="24"/>
      <c r="G195" s="24"/>
      <c r="H195" s="24"/>
      <c r="I195" s="75"/>
    </row>
    <row r="196" spans="1:9" s="41" customFormat="1" ht="24" customHeight="1" x14ac:dyDescent="0.3">
      <c r="A196" s="42"/>
      <c r="B196" s="25" t="s">
        <v>181</v>
      </c>
      <c r="C196" s="25"/>
      <c r="D196" s="25"/>
      <c r="E196" s="67"/>
      <c r="F196" s="67"/>
      <c r="G196" s="67"/>
      <c r="H196" s="67"/>
      <c r="I196" s="74">
        <f t="shared" si="5"/>
        <v>0</v>
      </c>
    </row>
    <row r="197" spans="1:9" s="41" customFormat="1" ht="28.5" customHeight="1" x14ac:dyDescent="0.3">
      <c r="A197" s="42"/>
      <c r="B197" s="25" t="s">
        <v>117</v>
      </c>
      <c r="C197" s="19"/>
      <c r="D197" s="19"/>
      <c r="E197" s="24"/>
      <c r="F197" s="24"/>
      <c r="G197" s="24"/>
      <c r="H197" s="24"/>
      <c r="I197" s="74">
        <f t="shared" si="5"/>
        <v>0</v>
      </c>
    </row>
    <row r="198" spans="1:9" s="41" customFormat="1" ht="24" customHeight="1" x14ac:dyDescent="0.3">
      <c r="A198" s="24"/>
      <c r="B198" s="19" t="s">
        <v>210</v>
      </c>
      <c r="C198" s="19"/>
      <c r="D198" s="19"/>
      <c r="E198" s="24"/>
      <c r="F198" s="24"/>
      <c r="G198" s="72">
        <f>SUM(G172:G197)</f>
        <v>0</v>
      </c>
      <c r="H198" s="72">
        <f>SUM(H172:H197)</f>
        <v>0</v>
      </c>
      <c r="I198" s="72">
        <f>SUM(I172:I197)</f>
        <v>0</v>
      </c>
    </row>
    <row r="199" spans="1:9" s="41" customFormat="1" ht="18" customHeight="1" x14ac:dyDescent="0.3">
      <c r="A199" s="24"/>
      <c r="B199" s="25"/>
      <c r="C199" s="19"/>
      <c r="D199" s="19"/>
      <c r="E199" s="24"/>
      <c r="F199" s="24"/>
      <c r="G199" s="24"/>
      <c r="H199" s="24"/>
      <c r="I199" s="73"/>
    </row>
    <row r="200" spans="1:9" s="41" customFormat="1" ht="24" customHeight="1" x14ac:dyDescent="0.3">
      <c r="A200" s="24">
        <v>6</v>
      </c>
      <c r="B200" s="19" t="s">
        <v>74</v>
      </c>
      <c r="C200" s="19"/>
      <c r="D200" s="19"/>
      <c r="E200" s="24"/>
      <c r="F200" s="24"/>
      <c r="G200" s="24"/>
      <c r="H200" s="24"/>
      <c r="I200" s="73"/>
    </row>
    <row r="201" spans="1:9" s="41" customFormat="1" ht="24" customHeight="1" x14ac:dyDescent="0.3">
      <c r="A201" s="24"/>
      <c r="B201" s="25" t="s">
        <v>191</v>
      </c>
      <c r="C201" s="25"/>
      <c r="D201" s="25"/>
      <c r="E201" s="67"/>
      <c r="F201" s="67"/>
      <c r="G201" s="67"/>
      <c r="H201" s="67"/>
      <c r="I201" s="74">
        <f>D201*E201*F201</f>
        <v>0</v>
      </c>
    </row>
    <row r="202" spans="1:9" s="41" customFormat="1" ht="24" customHeight="1" x14ac:dyDescent="0.3">
      <c r="A202" s="24"/>
      <c r="B202" s="25" t="s">
        <v>192</v>
      </c>
      <c r="C202" s="25"/>
      <c r="D202" s="25"/>
      <c r="E202" s="67"/>
      <c r="F202" s="67"/>
      <c r="G202" s="67"/>
      <c r="H202" s="67"/>
      <c r="I202" s="74">
        <f>D202*E202*F202</f>
        <v>0</v>
      </c>
    </row>
    <row r="203" spans="1:9" s="41" customFormat="1" ht="24" customHeight="1" x14ac:dyDescent="0.3">
      <c r="A203" s="24"/>
      <c r="B203" s="25" t="s">
        <v>177</v>
      </c>
      <c r="C203" s="25"/>
      <c r="D203" s="25"/>
      <c r="E203" s="67"/>
      <c r="F203" s="67"/>
      <c r="G203" s="67"/>
      <c r="H203" s="67"/>
      <c r="I203" s="74">
        <f>D203*E203*F203</f>
        <v>0</v>
      </c>
    </row>
    <row r="204" spans="1:9" s="41" customFormat="1" ht="36" customHeight="1" x14ac:dyDescent="0.3">
      <c r="A204" s="24"/>
      <c r="B204" s="25" t="s">
        <v>168</v>
      </c>
      <c r="C204" s="25"/>
      <c r="D204" s="25"/>
      <c r="E204" s="67"/>
      <c r="F204" s="67"/>
      <c r="G204" s="67"/>
      <c r="H204" s="67"/>
      <c r="I204" s="74">
        <f>D204*E204*F204</f>
        <v>0</v>
      </c>
    </row>
    <row r="205" spans="1:9" s="41" customFormat="1" ht="24" customHeight="1" x14ac:dyDescent="0.3">
      <c r="A205" s="24"/>
      <c r="B205" s="25" t="s">
        <v>118</v>
      </c>
      <c r="C205" s="25"/>
      <c r="D205" s="25"/>
      <c r="E205" s="67"/>
      <c r="F205" s="67"/>
      <c r="G205" s="67"/>
      <c r="H205" s="67"/>
      <c r="I205" s="74">
        <f>D205*E205*F205</f>
        <v>0</v>
      </c>
    </row>
    <row r="206" spans="1:9" s="41" customFormat="1" ht="24" customHeight="1" x14ac:dyDescent="0.3">
      <c r="A206" s="24"/>
      <c r="B206" s="19" t="s">
        <v>211</v>
      </c>
      <c r="C206" s="25"/>
      <c r="D206" s="25"/>
      <c r="E206" s="67"/>
      <c r="F206" s="67"/>
      <c r="G206" s="72">
        <f>SUM(G201:G205)</f>
        <v>0</v>
      </c>
      <c r="H206" s="72">
        <f>SUM(H201:H205)</f>
        <v>0</v>
      </c>
      <c r="I206" s="72">
        <f>SUM(I201:I205)</f>
        <v>0</v>
      </c>
    </row>
    <row r="207" spans="1:9" s="41" customFormat="1" ht="15" customHeight="1" x14ac:dyDescent="0.3">
      <c r="A207" s="24"/>
      <c r="B207" s="19"/>
      <c r="C207" s="19"/>
      <c r="D207" s="25"/>
      <c r="E207" s="67"/>
      <c r="F207" s="67"/>
      <c r="G207" s="67"/>
      <c r="H207" s="67"/>
      <c r="I207" s="73"/>
    </row>
    <row r="208" spans="1:9" s="41" customFormat="1" ht="24" customHeight="1" x14ac:dyDescent="0.3">
      <c r="A208" s="24">
        <v>7</v>
      </c>
      <c r="B208" s="19" t="s">
        <v>75</v>
      </c>
      <c r="C208" s="19"/>
      <c r="D208" s="25"/>
      <c r="E208" s="67"/>
      <c r="F208" s="67"/>
      <c r="G208" s="67"/>
      <c r="H208" s="67"/>
      <c r="I208" s="73"/>
    </row>
    <row r="209" spans="1:9" s="41" customFormat="1" ht="24" customHeight="1" x14ac:dyDescent="0.3">
      <c r="A209" s="24"/>
      <c r="B209" s="25" t="s">
        <v>119</v>
      </c>
      <c r="C209" s="25"/>
      <c r="D209" s="25"/>
      <c r="E209" s="67"/>
      <c r="F209" s="67"/>
      <c r="G209" s="67"/>
      <c r="H209" s="67"/>
      <c r="I209" s="74">
        <f t="shared" ref="I209:I216" si="6">D209*E209*F209</f>
        <v>0</v>
      </c>
    </row>
    <row r="210" spans="1:9" s="41" customFormat="1" ht="24" customHeight="1" x14ac:dyDescent="0.3">
      <c r="A210" s="24"/>
      <c r="B210" s="25" t="s">
        <v>236</v>
      </c>
      <c r="C210" s="25"/>
      <c r="D210" s="25"/>
      <c r="E210" s="67"/>
      <c r="F210" s="67"/>
      <c r="G210" s="67"/>
      <c r="H210" s="67"/>
      <c r="I210" s="74">
        <f t="shared" si="6"/>
        <v>0</v>
      </c>
    </row>
    <row r="211" spans="1:9" s="41" customFormat="1" ht="24" customHeight="1" x14ac:dyDescent="0.3">
      <c r="A211" s="24"/>
      <c r="B211" s="25" t="s">
        <v>184</v>
      </c>
      <c r="C211" s="25"/>
      <c r="D211" s="25"/>
      <c r="E211" s="67"/>
      <c r="F211" s="67"/>
      <c r="G211" s="67"/>
      <c r="H211" s="67"/>
      <c r="I211" s="74">
        <f t="shared" si="6"/>
        <v>0</v>
      </c>
    </row>
    <row r="212" spans="1:9" s="41" customFormat="1" ht="24" customHeight="1" x14ac:dyDescent="0.3">
      <c r="A212" s="24"/>
      <c r="B212" s="25" t="s">
        <v>216</v>
      </c>
      <c r="C212" s="25"/>
      <c r="D212" s="25"/>
      <c r="E212" s="67"/>
      <c r="F212" s="67"/>
      <c r="G212" s="67"/>
      <c r="H212" s="67"/>
      <c r="I212" s="74">
        <f t="shared" si="6"/>
        <v>0</v>
      </c>
    </row>
    <row r="213" spans="1:9" s="41" customFormat="1" ht="24" customHeight="1" x14ac:dyDescent="0.3">
      <c r="A213" s="24"/>
      <c r="B213" s="25" t="s">
        <v>217</v>
      </c>
      <c r="C213" s="25"/>
      <c r="D213" s="25"/>
      <c r="E213" s="67"/>
      <c r="F213" s="67"/>
      <c r="G213" s="67"/>
      <c r="H213" s="67"/>
      <c r="I213" s="74">
        <f>D213*E213*F213</f>
        <v>0</v>
      </c>
    </row>
    <row r="214" spans="1:9" s="41" customFormat="1" ht="24" customHeight="1" x14ac:dyDescent="0.3">
      <c r="A214" s="24"/>
      <c r="B214" s="25" t="s">
        <v>240</v>
      </c>
      <c r="C214" s="25"/>
      <c r="D214" s="25"/>
      <c r="E214" s="67"/>
      <c r="F214" s="67"/>
      <c r="G214" s="67"/>
      <c r="H214" s="67"/>
      <c r="I214" s="74">
        <f>D214*E214*F214</f>
        <v>0</v>
      </c>
    </row>
    <row r="215" spans="1:9" s="41" customFormat="1" ht="24" customHeight="1" x14ac:dyDescent="0.3">
      <c r="A215" s="24"/>
      <c r="B215" s="25" t="s">
        <v>230</v>
      </c>
      <c r="C215" s="25"/>
      <c r="D215" s="25"/>
      <c r="E215" s="67"/>
      <c r="F215" s="67"/>
      <c r="G215" s="67"/>
      <c r="H215" s="67"/>
      <c r="I215" s="74">
        <f t="shared" si="6"/>
        <v>0</v>
      </c>
    </row>
    <row r="216" spans="1:9" s="41" customFormat="1" ht="24" customHeight="1" x14ac:dyDescent="0.3">
      <c r="A216" s="24"/>
      <c r="B216" s="25" t="s">
        <v>237</v>
      </c>
      <c r="C216" s="25"/>
      <c r="D216" s="25"/>
      <c r="E216" s="67"/>
      <c r="F216" s="67"/>
      <c r="G216" s="67"/>
      <c r="H216" s="67"/>
      <c r="I216" s="74">
        <f t="shared" si="6"/>
        <v>0</v>
      </c>
    </row>
    <row r="217" spans="1:9" s="41" customFormat="1" ht="24" customHeight="1" x14ac:dyDescent="0.3">
      <c r="A217" s="24"/>
      <c r="B217" s="19" t="s">
        <v>212</v>
      </c>
      <c r="C217" s="19"/>
      <c r="D217" s="19"/>
      <c r="E217" s="24"/>
      <c r="F217" s="24"/>
      <c r="G217" s="72">
        <f>SUM(G209:G216)</f>
        <v>0</v>
      </c>
      <c r="H217" s="72">
        <f>SUM(H209:H216)</f>
        <v>0</v>
      </c>
      <c r="I217" s="72">
        <f>SUM(I209:I216)</f>
        <v>0</v>
      </c>
    </row>
    <row r="218" spans="1:9" s="41" customFormat="1" ht="16.5" customHeight="1" x14ac:dyDescent="0.3">
      <c r="A218" s="24"/>
      <c r="B218" s="19"/>
      <c r="C218" s="19"/>
      <c r="D218" s="19"/>
      <c r="E218" s="24"/>
      <c r="F218" s="24"/>
      <c r="G218" s="24"/>
      <c r="H218" s="24"/>
      <c r="I218" s="73"/>
    </row>
    <row r="219" spans="1:9" s="41" customFormat="1" ht="23.25" customHeight="1" x14ac:dyDescent="0.3">
      <c r="A219" s="24"/>
      <c r="B219" s="19" t="s">
        <v>77</v>
      </c>
      <c r="C219" s="19"/>
      <c r="D219" s="19"/>
      <c r="E219" s="24"/>
      <c r="F219" s="24"/>
      <c r="G219" s="81">
        <f>G14+G90+G104+G169+G198+G206+G217</f>
        <v>0</v>
      </c>
      <c r="H219" s="81">
        <f>H14+H90+H104+H169+H198+H206+H217</f>
        <v>0</v>
      </c>
      <c r="I219" s="81">
        <f>I14+I90+I104+I169+I198+I206+I217</f>
        <v>0</v>
      </c>
    </row>
    <row r="220" spans="1:9" s="41" customFormat="1" ht="35.25" customHeight="1" x14ac:dyDescent="0.3">
      <c r="A220" s="24"/>
      <c r="B220" s="19" t="s">
        <v>120</v>
      </c>
      <c r="C220" s="19"/>
      <c r="D220" s="19"/>
      <c r="E220" s="24"/>
      <c r="F220" s="24"/>
      <c r="G220" s="82" t="s">
        <v>251</v>
      </c>
      <c r="H220" s="24"/>
      <c r="I220" s="81">
        <f>H220</f>
        <v>0</v>
      </c>
    </row>
    <row r="221" spans="1:9" s="41" customFormat="1" ht="36" customHeight="1" x14ac:dyDescent="0.3">
      <c r="A221" s="24"/>
      <c r="B221" s="19" t="s">
        <v>121</v>
      </c>
      <c r="C221" s="19"/>
      <c r="D221" s="19"/>
      <c r="E221" s="24"/>
      <c r="F221" s="24"/>
      <c r="G221" s="82" t="s">
        <v>251</v>
      </c>
      <c r="H221" s="24"/>
      <c r="I221" s="81">
        <f>H221</f>
        <v>0</v>
      </c>
    </row>
    <row r="222" spans="1:9" s="41" customFormat="1" ht="28.5" customHeight="1" x14ac:dyDescent="0.3">
      <c r="A222" s="24"/>
      <c r="B222" s="19" t="s">
        <v>183</v>
      </c>
      <c r="C222" s="19"/>
      <c r="D222" s="19"/>
      <c r="E222" s="24"/>
      <c r="F222" s="24"/>
      <c r="G222" s="24"/>
      <c r="H222" s="73"/>
      <c r="I222" s="81">
        <f>G222+H222</f>
        <v>0</v>
      </c>
    </row>
    <row r="223" spans="1:9" s="41" customFormat="1" ht="27" customHeight="1" x14ac:dyDescent="0.3">
      <c r="A223" s="24"/>
      <c r="B223" s="19" t="s">
        <v>238</v>
      </c>
      <c r="C223" s="19"/>
      <c r="D223" s="19"/>
      <c r="E223" s="24"/>
      <c r="F223" s="24"/>
      <c r="G223" s="81">
        <f>G219+G222</f>
        <v>0</v>
      </c>
      <c r="H223" s="81">
        <f>H219+H221+H220+H222</f>
        <v>0</v>
      </c>
      <c r="I223" s="81">
        <f>I219+I221+I220+I222</f>
        <v>0</v>
      </c>
    </row>
    <row r="224" spans="1:9" ht="62.25" customHeight="1" x14ac:dyDescent="0.3">
      <c r="B224" s="97" t="s">
        <v>261</v>
      </c>
      <c r="C224" s="97"/>
      <c r="D224" s="97"/>
      <c r="E224" s="97"/>
      <c r="F224" s="97"/>
      <c r="G224" s="97"/>
      <c r="H224" s="97"/>
      <c r="I224" s="97"/>
    </row>
    <row r="225" spans="2:10" ht="14.25" customHeight="1" x14ac:dyDescent="0.3">
      <c r="B225" s="83"/>
      <c r="C225" s="83"/>
      <c r="D225" s="83"/>
      <c r="E225" s="83"/>
      <c r="F225" s="83"/>
      <c r="G225" s="83"/>
      <c r="H225" s="83"/>
      <c r="I225" s="83"/>
    </row>
    <row r="226" spans="2:10" ht="51" customHeight="1" x14ac:dyDescent="0.3">
      <c r="B226" s="92" t="s">
        <v>254</v>
      </c>
      <c r="C226" s="92"/>
      <c r="D226" s="92"/>
      <c r="E226" s="92"/>
      <c r="F226" s="92"/>
      <c r="G226" s="92"/>
      <c r="H226" s="92"/>
      <c r="I226" s="92"/>
      <c r="J226" s="46"/>
    </row>
    <row r="227" spans="2:10" ht="61.5" customHeight="1" x14ac:dyDescent="0.3">
      <c r="B227" s="92" t="s">
        <v>255</v>
      </c>
      <c r="C227" s="92"/>
      <c r="D227" s="92"/>
      <c r="E227" s="92"/>
      <c r="F227" s="92"/>
      <c r="G227" s="92"/>
      <c r="H227" s="92"/>
      <c r="I227" s="92"/>
    </row>
    <row r="228" spans="2:10" ht="18" customHeight="1" x14ac:dyDescent="0.3">
      <c r="B228" s="93" t="s">
        <v>266</v>
      </c>
      <c r="C228" s="93"/>
      <c r="D228" s="93"/>
      <c r="E228" s="93"/>
      <c r="F228" s="93"/>
      <c r="G228" s="93"/>
      <c r="H228" s="93"/>
      <c r="I228" s="93"/>
    </row>
  </sheetData>
  <mergeCells count="9">
    <mergeCell ref="B228:I228"/>
    <mergeCell ref="B224:I224"/>
    <mergeCell ref="B1:G1"/>
    <mergeCell ref="B2:G2"/>
    <mergeCell ref="B3:G3"/>
    <mergeCell ref="B4:G4"/>
    <mergeCell ref="B5:G5"/>
    <mergeCell ref="B226:I226"/>
    <mergeCell ref="B227:I227"/>
  </mergeCells>
  <phoneticPr fontId="0" type="noConversion"/>
  <printOptions horizontalCentered="1"/>
  <pageMargins left="0.74803149606299213" right="0.74803149606299213" top="0.86614173228346458" bottom="0.9055118110236221" header="0.27559055118110237" footer="0.35433070866141736"/>
  <pageSetup paperSize="9" scale="60" orientation="portrait" horizontalDpi="300" verticalDpi="300" r:id="rId1"/>
  <headerFooter alignWithMargins="0">
    <oddFooter>&amp;CPage &amp;P</oddFooter>
  </headerFooter>
  <rowBreaks count="4" manualBreakCount="4">
    <brk id="54" max="8" man="1"/>
    <brk id="104" max="8" man="1"/>
    <brk id="151" max="8" man="1"/>
    <brk id="198" max="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Ամփոփ</vt:lpstr>
      <vt:lpstr>Մանրամասն</vt:lpstr>
      <vt:lpstr>Ամփոփ!Print_Area</vt:lpstr>
      <vt:lpstr>Մանրամասն!Print_Area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ELINA</dc:creator>
  <cp:lastModifiedBy>User</cp:lastModifiedBy>
  <cp:lastPrinted>2021-03-16T14:54:17Z</cp:lastPrinted>
  <dcterms:created xsi:type="dcterms:W3CDTF">2006-11-01T14:57:45Z</dcterms:created>
  <dcterms:modified xsi:type="dcterms:W3CDTF">2026-03-06T07:50:04Z</dcterms:modified>
</cp:coreProperties>
</file>